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35" windowWidth="11355" windowHeight="8445" tabRatio="873" activeTab="12"/>
  </bookViews>
  <sheets>
    <sheet name="TRANSAKSI" sheetId="1" r:id="rId1"/>
    <sheet name="JURNAL" sheetId="2" r:id="rId2"/>
    <sheet name="Kas Masuk" sheetId="3" r:id="rId3"/>
    <sheet name="Kas Keluar" sheetId="4" r:id="rId4"/>
    <sheet name="BUKU BESAR" sheetId="5" r:id="rId5"/>
    <sheet name="Neraca Lajur" sheetId="6" r:id="rId6"/>
    <sheet name="Neraca" sheetId="7" r:id="rId7"/>
    <sheet name="Laba Rugi" sheetId="8" r:id="rId8"/>
    <sheet name="Buku Memorial" sheetId="9" r:id="rId9"/>
    <sheet name="Pemb-Penjl" sheetId="10" r:id="rId10"/>
    <sheet name="Bank Masuk" sheetId="11" r:id="rId11"/>
    <sheet name="Bank Keluar" sheetId="12" r:id="rId12"/>
    <sheet name="persediaann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4">'BUKU BESAR'!#REF!</definedName>
    <definedName name="_xlnm.Print_Area" localSheetId="3">'Kas Keluar'!$A$1:$T$29</definedName>
    <definedName name="_xlnm.Print_Area" localSheetId="2">'Kas Masuk'!$A$1:$T$39</definedName>
    <definedName name="_xlnm.Print_Area" localSheetId="7">'Laba Rugi'!$A$1:$F$273</definedName>
    <definedName name="_xlnm.Print_Area" localSheetId="5">'Neraca Lajur'!$A$1:$R$65</definedName>
    <definedName name="_xlnm.Print_Area" localSheetId="9">'Pemb-Penjl'!$A$1:$K$85</definedName>
  </definedNames>
  <calcPr fullCalcOnLoad="1"/>
</workbook>
</file>

<file path=xl/sharedStrings.xml><?xml version="1.0" encoding="utf-8"?>
<sst xmlns="http://schemas.openxmlformats.org/spreadsheetml/2006/main" count="917" uniqueCount="295">
  <si>
    <t>TGL</t>
  </si>
  <si>
    <t>KETERANGAN</t>
  </si>
  <si>
    <t>DEBET</t>
  </si>
  <si>
    <t>KREDIT</t>
  </si>
  <si>
    <t>Jumlah</t>
  </si>
  <si>
    <t>No      BKM</t>
  </si>
  <si>
    <t>No.Rek</t>
  </si>
  <si>
    <t>BUKU KAS MASUK</t>
  </si>
  <si>
    <t>No      BKK</t>
  </si>
  <si>
    <t>BADAN USAHA MILIK DESA (BUMDes)</t>
  </si>
  <si>
    <t>Des</t>
  </si>
  <si>
    <t>BUKU BESAR</t>
  </si>
  <si>
    <t>Kode Rekening</t>
  </si>
  <si>
    <t>Rekening</t>
  </si>
  <si>
    <t>REF</t>
  </si>
  <si>
    <t>SALDO</t>
  </si>
  <si>
    <t>NERACA LAJUR</t>
  </si>
  <si>
    <t>No Rek</t>
  </si>
  <si>
    <t>Saldo Normal</t>
  </si>
  <si>
    <t>Nama Rekening</t>
  </si>
  <si>
    <t>Perhitungan Hasil Usaha</t>
  </si>
  <si>
    <t>N e r a c a</t>
  </si>
  <si>
    <t>Debet</t>
  </si>
  <si>
    <t>Kredit</t>
  </si>
  <si>
    <t>D</t>
  </si>
  <si>
    <t>Kas</t>
  </si>
  <si>
    <t>K</t>
  </si>
  <si>
    <t>Hutang Jk.Pendek</t>
  </si>
  <si>
    <t>Modal</t>
  </si>
  <si>
    <t>LABA/RUGI</t>
  </si>
  <si>
    <t>Pembelian</t>
  </si>
  <si>
    <t>Biaya ADM dan Umum</t>
  </si>
  <si>
    <t>Aktiva Tetap</t>
  </si>
  <si>
    <t>Tanah</t>
  </si>
  <si>
    <t>Bangunan</t>
  </si>
  <si>
    <t>Akumulasi Penyusutan</t>
  </si>
  <si>
    <t>Hutang Jangka Pendek</t>
  </si>
  <si>
    <t>Hutang Jangka Panjang</t>
  </si>
  <si>
    <t>NERACA</t>
  </si>
  <si>
    <t>PERKIRAAN</t>
  </si>
  <si>
    <t>AKTIVA</t>
  </si>
  <si>
    <t>PASIVA</t>
  </si>
  <si>
    <t>JUMLAH AKTIVA</t>
  </si>
  <si>
    <t>BUKU PEMBELIAN</t>
  </si>
  <si>
    <t>Ikan Kering</t>
  </si>
  <si>
    <t>JUMLAH</t>
  </si>
  <si>
    <t>BUKU PENJUALAN</t>
  </si>
  <si>
    <t>Mutasi</t>
  </si>
  <si>
    <t>Biaya Non Operasi</t>
  </si>
  <si>
    <t>Rekapitulasi</t>
  </si>
  <si>
    <t>Karet</t>
  </si>
  <si>
    <t>Sahang</t>
  </si>
  <si>
    <t>Pendapatan</t>
  </si>
  <si>
    <t>Laba Usaha Tahun Berjalan</t>
  </si>
  <si>
    <t>Aktiva Lancar</t>
  </si>
  <si>
    <t>JUMLAH PASIVA</t>
  </si>
  <si>
    <t>No</t>
  </si>
  <si>
    <t>Beras</t>
  </si>
  <si>
    <t>Beban adminstrasi rekening bank</t>
  </si>
  <si>
    <t>PENDAPATAN</t>
  </si>
  <si>
    <t xml:space="preserve"> HARGA POKOK PENJUALAN</t>
  </si>
  <si>
    <t xml:space="preserve">  Persediaan Awal</t>
  </si>
  <si>
    <t xml:space="preserve">  (Persediaan Akhir)</t>
  </si>
  <si>
    <t xml:space="preserve"> Beban Langsung</t>
  </si>
  <si>
    <t xml:space="preserve"> Beban Tak Langsung</t>
  </si>
  <si>
    <t xml:space="preserve">   Beban Adminstrasi &amp; Umum</t>
  </si>
  <si>
    <t xml:space="preserve">   Beban Perizinan Usaha</t>
  </si>
  <si>
    <t xml:space="preserve">   Gaji Karyawan</t>
  </si>
  <si>
    <t xml:space="preserve">   Beban RUPS</t>
  </si>
  <si>
    <t>LAPORAN LABA RUGI</t>
  </si>
  <si>
    <t>Pertanian</t>
  </si>
  <si>
    <t>Perikanan</t>
  </si>
  <si>
    <t>Perkebunan</t>
  </si>
  <si>
    <t>Peternakan</t>
  </si>
  <si>
    <t>Padi</t>
  </si>
  <si>
    <t>Ikan Nila</t>
  </si>
  <si>
    <t>Sapi</t>
  </si>
  <si>
    <t>Telur</t>
  </si>
  <si>
    <t>Keterangan</t>
  </si>
  <si>
    <t>Piutang Usaha</t>
  </si>
  <si>
    <t xml:space="preserve">  By.Kerugian</t>
  </si>
  <si>
    <t xml:space="preserve">   Biaya Angkut</t>
  </si>
  <si>
    <t>Penjualan   :</t>
  </si>
  <si>
    <t>Pembelian  :</t>
  </si>
  <si>
    <t xml:space="preserve">   Beban Penyusutan</t>
  </si>
  <si>
    <t xml:space="preserve">: </t>
  </si>
  <si>
    <t>BUKU MEMORIAL</t>
  </si>
  <si>
    <t>Biaya Penyusutan</t>
  </si>
  <si>
    <t>PENJUALAN</t>
  </si>
  <si>
    <t>K R E D I T</t>
  </si>
  <si>
    <t>Jumlah Aktiva Lancar</t>
  </si>
  <si>
    <t>Jumlah Aktiva Tetap</t>
  </si>
  <si>
    <t>Kewajiban</t>
  </si>
  <si>
    <t>Jumlah Kewajiban</t>
  </si>
  <si>
    <t>Jumlah Modal</t>
  </si>
  <si>
    <t>Saldo Awal</t>
  </si>
  <si>
    <t>BUKU BANK MASUK</t>
  </si>
  <si>
    <t>Bunga Bank</t>
  </si>
  <si>
    <t>BUKU BANK KELUAR</t>
  </si>
  <si>
    <t>Adm Bank</t>
  </si>
  <si>
    <r>
      <t>BADAN USAHA MILIK DESA (BUMD</t>
    </r>
    <r>
      <rPr>
        <b/>
        <i/>
        <sz val="11"/>
        <rFont val="Cambria"/>
        <family val="1"/>
      </rPr>
      <t>es</t>
    </r>
    <r>
      <rPr>
        <b/>
        <sz val="11"/>
        <rFont val="Cambria"/>
        <family val="1"/>
      </rPr>
      <t>)</t>
    </r>
  </si>
  <si>
    <t>Dana Penunjang</t>
  </si>
  <si>
    <t>Bank Kalsel</t>
  </si>
  <si>
    <t>Barang sisa Bulan Lalu</t>
  </si>
  <si>
    <t>Barang Keluar</t>
  </si>
  <si>
    <t>Sisa Barang</t>
  </si>
  <si>
    <t>Total</t>
  </si>
  <si>
    <t>Nama Barang</t>
  </si>
  <si>
    <t>PERSEDIAAN BARANG</t>
  </si>
  <si>
    <t>Harga Satuan</t>
  </si>
  <si>
    <t>Barang Masuk</t>
  </si>
  <si>
    <t>Perlengkapan Kantor</t>
  </si>
  <si>
    <t>Hutang Jk.Panjang</t>
  </si>
  <si>
    <t>Biaya Adminstrasi Rek.Bank</t>
  </si>
  <si>
    <t>Pendapatan Jasa Rek.Bank</t>
  </si>
  <si>
    <t>JUMLAH PENDAPATAN</t>
  </si>
  <si>
    <t>JUMLAH HARGA POKOK PENJUALAN</t>
  </si>
  <si>
    <t>LABA KOTOR USAHA</t>
  </si>
  <si>
    <t>BIAYA-BIAYA</t>
  </si>
  <si>
    <t>Biaya Operasional</t>
  </si>
  <si>
    <t>JUMLAH BIAYA</t>
  </si>
  <si>
    <t>LABA BERSIH USAHA</t>
  </si>
  <si>
    <t>Modal Hibah</t>
  </si>
  <si>
    <t>1102.1</t>
  </si>
  <si>
    <t>1101</t>
  </si>
  <si>
    <t>3102</t>
  </si>
  <si>
    <t>4105.1</t>
  </si>
  <si>
    <t>6301</t>
  </si>
  <si>
    <t>Hutang Usaha</t>
  </si>
  <si>
    <t>5102.2</t>
  </si>
  <si>
    <t>3103</t>
  </si>
  <si>
    <t>: 1101</t>
  </si>
  <si>
    <t>:  Kas</t>
  </si>
  <si>
    <t>Kas masuk</t>
  </si>
  <si>
    <t>Kas keluar</t>
  </si>
  <si>
    <t>Bank Keluar</t>
  </si>
  <si>
    <t>Laba ditahan/ bulan lalu</t>
  </si>
  <si>
    <t xml:space="preserve">"MAHARDIKA"  </t>
  </si>
  <si>
    <t>DESA SUKA MAJU</t>
  </si>
  <si>
    <t>"MAHARDIKA"</t>
  </si>
  <si>
    <t>BADAN USAHA MILIK DESA (BUMDes) "MAHARDIKA"</t>
  </si>
  <si>
    <t>4104.6</t>
  </si>
  <si>
    <t xml:space="preserve">   Tanah</t>
  </si>
  <si>
    <t xml:space="preserve">"MAHARDIKA" </t>
  </si>
  <si>
    <t xml:space="preserve">  Pembelian </t>
  </si>
  <si>
    <t>Usaha Lain</t>
  </si>
  <si>
    <t>Motor</t>
  </si>
  <si>
    <t>Mengetahui :</t>
  </si>
  <si>
    <t>yang melaporkan,</t>
  </si>
  <si>
    <t>Komisaris,</t>
  </si>
  <si>
    <t>Direksi,</t>
  </si>
  <si>
    <t>Bendahara,</t>
  </si>
  <si>
    <t>Yang melaporkan,</t>
  </si>
  <si>
    <t>SUKMO RIYANTO</t>
  </si>
  <si>
    <t xml:space="preserve">R U S L I </t>
  </si>
  <si>
    <t>RAHMAT ABIDIN</t>
  </si>
  <si>
    <t>R U S L I</t>
  </si>
  <si>
    <t>Bendahara</t>
  </si>
  <si>
    <t>jumlah</t>
  </si>
  <si>
    <t xml:space="preserve">                          BADAN USAHA MILIK DESA (BUMDes) " MAHARDIKA " Desa SUKAMAJU</t>
  </si>
  <si>
    <t>RAKHMAT ABIDIN</t>
  </si>
  <si>
    <t>Yang Melaporkan ,</t>
  </si>
  <si>
    <t>Direksi</t>
  </si>
  <si>
    <t>Mengetahui</t>
  </si>
  <si>
    <t>Komisaris</t>
  </si>
  <si>
    <t>Yang Melaporkan</t>
  </si>
  <si>
    <t xml:space="preserve">Mengetahui </t>
  </si>
  <si>
    <t>Yang melaporkan</t>
  </si>
  <si>
    <t>Modal Pihak ke III</t>
  </si>
  <si>
    <t>BUKU KAS KELUAR</t>
  </si>
  <si>
    <r>
      <t>BADAN USAHA MILIK DESA (BUMD</t>
    </r>
    <r>
      <rPr>
        <b/>
        <i/>
        <sz val="11"/>
        <rFont val="Cambria"/>
        <family val="1"/>
      </rPr>
      <t>es</t>
    </r>
    <r>
      <rPr>
        <b/>
        <sz val="11"/>
        <rFont val="Cambria"/>
        <family val="1"/>
      </rPr>
      <t>) "MAHARDIKA" DESA SUKAMAJU</t>
    </r>
  </si>
  <si>
    <t xml:space="preserve">   Pembiayaan</t>
  </si>
  <si>
    <t>BADAN USAHA MILIK DESA (BUMDES) MAHARDIKA</t>
  </si>
  <si>
    <t>DESA SUKAMAJU KECAMATAN BATULICIN - TANAH BUMBU</t>
  </si>
  <si>
    <t>NO</t>
  </si>
  <si>
    <t>TANGGAL</t>
  </si>
  <si>
    <t>JENIS TRANSAKSI</t>
  </si>
  <si>
    <t>TRANSAKSI</t>
  </si>
  <si>
    <t>MASUK (Rp)</t>
  </si>
  <si>
    <t>KELUAR (Rp)</t>
  </si>
  <si>
    <t>Modal Hibah Pemprov</t>
  </si>
  <si>
    <t>Modal Hibah Desa</t>
  </si>
  <si>
    <t>Dana Cadangan</t>
  </si>
  <si>
    <t>Modal - Hibah Pemprov</t>
  </si>
  <si>
    <t xml:space="preserve">        Mengetahui :</t>
  </si>
  <si>
    <t xml:space="preserve">     Komisaris,</t>
  </si>
  <si>
    <t xml:space="preserve">   Bonus Pemasaran / Asuransi</t>
  </si>
  <si>
    <t>Bonus Pemasaran / Asuransi</t>
  </si>
  <si>
    <t>Pengembalian dana Angsuran</t>
  </si>
  <si>
    <t xml:space="preserve">   Pengembalian dana angsuran</t>
  </si>
  <si>
    <t>Sukamaju, 31 Januari 2015</t>
  </si>
  <si>
    <t>Bulan Januari 2015</t>
  </si>
  <si>
    <t>HUTANG JANGKA PENDEK</t>
  </si>
  <si>
    <t xml:space="preserve">   Pembayaran hasil pihak III</t>
  </si>
  <si>
    <t>J  u  m  l  a  h  : …………………………………………………………………………..…</t>
  </si>
  <si>
    <t xml:space="preserve">   Bansos / hibah</t>
  </si>
  <si>
    <t>Bansos / Hibah</t>
  </si>
  <si>
    <t xml:space="preserve">  </t>
  </si>
  <si>
    <t>Pembatalan Kontrak Tanah An Manga</t>
  </si>
  <si>
    <t>Pembayaran jasa Pihak III</t>
  </si>
  <si>
    <t>Jasa Pengurus Thn 2016</t>
  </si>
  <si>
    <t>Penyaluran PADes 2016</t>
  </si>
  <si>
    <t>Jenis</t>
  </si>
  <si>
    <t>Asal Barang</t>
  </si>
  <si>
    <t>Volume</t>
  </si>
  <si>
    <t>Manga Gg.Pendidikan</t>
  </si>
  <si>
    <t>Tanggal Pembelian</t>
  </si>
  <si>
    <t>Kusian Jalan AMD</t>
  </si>
  <si>
    <t>Ideramsyah Gg.Bersama</t>
  </si>
  <si>
    <t>Indra/Gg.Pesanggrahan</t>
  </si>
  <si>
    <t>Tanah &amp;Rumah</t>
  </si>
  <si>
    <t>BADAN USAHA MILIK DESA (BUMDesa) MAHARDIKA</t>
  </si>
  <si>
    <t>Hutang Jasa Pengurus Thn 2016</t>
  </si>
  <si>
    <t>Dana Penyaluran PADes 2016</t>
  </si>
  <si>
    <t>Rusli ?gg Pelopor</t>
  </si>
  <si>
    <t>02.02.17</t>
  </si>
  <si>
    <t>TAHUN 2017</t>
  </si>
  <si>
    <t>TRANSAKSI KEUANGAN BULAN Juni 2017</t>
  </si>
  <si>
    <t>Bulan Juni 2017</t>
  </si>
  <si>
    <t>BULAN  Juni  2017</t>
  </si>
  <si>
    <t>Sukamaju, 30 Juni 2017</t>
  </si>
  <si>
    <t>Juni 2017</t>
  </si>
  <si>
    <t>Sukamaju 30 Juni  2017</t>
  </si>
  <si>
    <t>Neraca Mei  2017</t>
  </si>
  <si>
    <t>Per Juni 2017</t>
  </si>
  <si>
    <t>Mei  2017                        (Rp)</t>
  </si>
  <si>
    <t xml:space="preserve">      Juni  2017                      (Rp)</t>
  </si>
  <si>
    <t>Sukamaju 30 Juni 2017</t>
  </si>
  <si>
    <t>Untuk Bulan yang berakhir tanggal 30 Juni 2017</t>
  </si>
  <si>
    <t>Juni</t>
  </si>
  <si>
    <t>Bulan Juni  2017</t>
  </si>
  <si>
    <t>Sukamaju, 29 Juni 2017</t>
  </si>
  <si>
    <t xml:space="preserve">Sukamaju, 30 Juni 2017 </t>
  </si>
  <si>
    <t xml:space="preserve">Sukamaju, 30 Juni  2017 </t>
  </si>
  <si>
    <t>Per 30 Juni 2017</t>
  </si>
  <si>
    <t xml:space="preserve">   Material Kontruksi</t>
  </si>
  <si>
    <t xml:space="preserve">   Barang lainya</t>
  </si>
  <si>
    <t>Pendapatan Bagi Hasil</t>
  </si>
  <si>
    <t>TRANSAKSI BULAN JUNI 2017</t>
  </si>
  <si>
    <t>Piutang Unit Pembiayaan</t>
  </si>
  <si>
    <t>Piutang Unit Construction</t>
  </si>
  <si>
    <t xml:space="preserve">   Persediaan Barang</t>
  </si>
  <si>
    <t>Bank</t>
  </si>
  <si>
    <t xml:space="preserve">   Persediaan Kontruksi</t>
  </si>
  <si>
    <t>Bayar Pelunasan Hutang PADes</t>
  </si>
  <si>
    <t>Bayar Pelunasan Hutang Jasa Pengurus tahun 2016</t>
  </si>
  <si>
    <t>Tgl</t>
  </si>
  <si>
    <t>BANK</t>
  </si>
  <si>
    <t>UNIT PEMBIAYAAN</t>
  </si>
  <si>
    <t>UNIT KONTRUKSI</t>
  </si>
  <si>
    <t>PENYERTAAN MODAL DESA</t>
  </si>
  <si>
    <t xml:space="preserve">Diterima setoran Laba Usaha Unit Pembiayaan </t>
  </si>
  <si>
    <t>Terima setoran laba usaha Unit Kontruksi Jl.Bersama</t>
  </si>
  <si>
    <t>Diterima setoran laba usaha Unit Pembiayaan</t>
  </si>
  <si>
    <t>Diterima Setoran laba usaha Unit Pembiayaan</t>
  </si>
  <si>
    <r>
      <t>BADAN USAHA MILIK DESA (BUMD</t>
    </r>
    <r>
      <rPr>
        <b/>
        <i/>
        <sz val="14"/>
        <rFont val="Cambria"/>
        <family val="1"/>
      </rPr>
      <t>es</t>
    </r>
    <r>
      <rPr>
        <b/>
        <sz val="14"/>
        <rFont val="Cambria"/>
        <family val="1"/>
      </rPr>
      <t>) "MAHARDIKA" DESA SUKAMAJU</t>
    </r>
  </si>
  <si>
    <t>PENYALURAN MODAL</t>
  </si>
  <si>
    <t>PIHAK III</t>
  </si>
  <si>
    <t>Bayar pelunasan hutang PADes</t>
  </si>
  <si>
    <t>Bayar pelunasan hutang jasa pengurus th.2016</t>
  </si>
  <si>
    <t>REK.BANK</t>
  </si>
  <si>
    <t>BAGI HASIL</t>
  </si>
  <si>
    <t>Terima setoran laba usaha Unit kontruksi Jl.Bersama</t>
  </si>
  <si>
    <t>Mengetahui,</t>
  </si>
  <si>
    <t>RUSLI</t>
  </si>
  <si>
    <t>Kas Besar</t>
  </si>
  <si>
    <t>Kas Unit Pembiayaan</t>
  </si>
  <si>
    <t>Pendapatan Unit Pembiayaan</t>
  </si>
  <si>
    <t>Pendapatan Unit Kontruksi</t>
  </si>
  <si>
    <t>Unit Pembiayaan</t>
  </si>
  <si>
    <t>Bagi Hasil</t>
  </si>
  <si>
    <t>Unit Kontruksi</t>
  </si>
  <si>
    <t>Rekening Bank</t>
  </si>
  <si>
    <t>Jasa Internet</t>
  </si>
  <si>
    <t>Agro Bisnis</t>
  </si>
  <si>
    <t>Piutang Unit Kontruksi</t>
  </si>
  <si>
    <t>MODAL UNIT KONTRUKSI</t>
  </si>
  <si>
    <t>MODAL UNIT PEMBIAYAAN</t>
  </si>
  <si>
    <t>MODAL PIHAK III</t>
  </si>
  <si>
    <t>PIUTANG</t>
  </si>
  <si>
    <t>KAS</t>
  </si>
  <si>
    <t>DANA CADANGAN</t>
  </si>
  <si>
    <t>PADES</t>
  </si>
  <si>
    <t>GAJI/BONUS</t>
  </si>
  <si>
    <t>ASURANSI DAN BANSOS</t>
  </si>
  <si>
    <t>By ADM &amp; UMUM</t>
  </si>
  <si>
    <t>: 1102</t>
  </si>
  <si>
    <t>: BANK</t>
  </si>
  <si>
    <t>: 4101</t>
  </si>
  <si>
    <t>: Pendapatan</t>
  </si>
  <si>
    <t>UNIT COUNTRUKSI</t>
  </si>
  <si>
    <t>: Pengeluaran.</t>
  </si>
  <si>
    <t>: 6102</t>
  </si>
  <si>
    <t>PADES Th 2016</t>
  </si>
  <si>
    <t>Gaji &amp; Bonus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</si>
</sst>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_([$Rp-421]* #,##0_);_([$Rp-421]* \(#,##0\);_([$Rp-421]* &quot;-&quot;_);_(@_)"/>
    <numFmt numFmtId="172" formatCode="_(* #,##0.0_);_(* \(#,##0.0\);_(* &quot;-&quot;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&quot;Rp&quot;#,##0;[Red]&quot;Rp&quot;#,##0"/>
    <numFmt numFmtId="184" formatCode="mmm\-yyyy"/>
    <numFmt numFmtId="185" formatCode="[$-421]dd\ mmmm\ yyyy"/>
    <numFmt numFmtId="186" formatCode="_(* #,##0_);_(* \(#,##0\);_(* &quot;-&quot;??_);_(@_)"/>
    <numFmt numFmtId="187" formatCode="[$-409]h:mm:ss\ AM/PM"/>
    <numFmt numFmtId="188" formatCode="_(* #,##0.0_);_(* \(#,##0.0\);_(* &quot;-&quot;??_);_(@_)"/>
    <numFmt numFmtId="189" formatCode="_(&quot;Rp&quot;* #,##0.0_);_(&quot;Rp&quot;* \(#,##0.0\);_(&quot;Rp&quot;* &quot;-&quot;?_);_(@_)"/>
    <numFmt numFmtId="190" formatCode="_(&quot;Rp&quot;* #,##0_);_(&quot;Rp&quot;* \(#,##0\);_(&quot;Rp&quot;* &quot;-&quot;?_);_(@_)"/>
    <numFmt numFmtId="191" formatCode="[$-409]dddd\,\ mmmm\ d\,\ yyyy"/>
    <numFmt numFmtId="192" formatCode="&quot;$&quot;#,##0.00"/>
    <numFmt numFmtId="193" formatCode="_(&quot;$&quot;* #,##0.0_);_(&quot;$&quot;* \(#,##0.0\);_(&quot;$&quot;* &quot;-&quot;??_);_(@_)"/>
    <numFmt numFmtId="194" formatCode="_(&quot;$&quot;* #,##0.000_);_(&quot;$&quot;* \(#,##0.000\);_(&quot;$&quot;* &quot;-&quot;??_);_(@_)"/>
    <numFmt numFmtId="195" formatCode="_([$Rp-421]* #,##0_);_([$Rp-421]* \(#,##0\);_([$Rp-421]* &quot;-&quot;??_);_(@_)"/>
  </numFmts>
  <fonts count="9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mbria"/>
      <family val="1"/>
    </font>
    <font>
      <b/>
      <i/>
      <sz val="11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0"/>
      <color indexed="10"/>
      <name val="Cambria"/>
      <family val="1"/>
    </font>
    <font>
      <sz val="11"/>
      <color indexed="10"/>
      <name val="Cambria"/>
      <family val="1"/>
    </font>
    <font>
      <b/>
      <sz val="10"/>
      <color indexed="8"/>
      <name val="Cambria"/>
      <family val="1"/>
    </font>
    <font>
      <u val="singleAccounting"/>
      <sz val="10"/>
      <color indexed="8"/>
      <name val="Cambria"/>
      <family val="1"/>
    </font>
    <font>
      <b/>
      <u val="singleAccounting"/>
      <sz val="10"/>
      <color indexed="8"/>
      <name val="Cambria"/>
      <family val="1"/>
    </font>
    <font>
      <b/>
      <sz val="11"/>
      <color indexed="8"/>
      <name val="Cambria"/>
      <family val="1"/>
    </font>
    <font>
      <u val="singleAccounting"/>
      <sz val="11"/>
      <name val="Cambria"/>
      <family val="1"/>
    </font>
    <font>
      <u val="singleAccounting"/>
      <sz val="10"/>
      <color indexed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u val="single"/>
      <sz val="10"/>
      <name val="Arial"/>
      <family val="2"/>
    </font>
    <font>
      <u val="singleAccounting"/>
      <sz val="10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i/>
      <sz val="10"/>
      <name val="Cambria"/>
      <family val="1"/>
    </font>
    <font>
      <b/>
      <u val="single"/>
      <sz val="10"/>
      <name val="Cambria"/>
      <family val="1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i/>
      <sz val="10"/>
      <color indexed="8"/>
      <name val="Cambria"/>
      <family val="1"/>
    </font>
    <font>
      <b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2"/>
      <name val="Calibri"/>
      <family val="2"/>
    </font>
    <font>
      <b/>
      <i/>
      <sz val="10"/>
      <color indexed="8"/>
      <name val="Cambria"/>
      <family val="1"/>
    </font>
    <font>
      <b/>
      <i/>
      <sz val="10"/>
      <name val="Cambria"/>
      <family val="1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b/>
      <i/>
      <u val="singleAccounting"/>
      <sz val="10"/>
      <name val="Cambria"/>
      <family val="1"/>
    </font>
    <font>
      <sz val="14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Cambria"/>
      <family val="1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dashed"/>
      <bottom style="dashed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ashed"/>
    </border>
    <border>
      <left>
        <color indexed="63"/>
      </left>
      <right style="thin">
        <color indexed="8"/>
      </right>
      <top style="thin"/>
      <bottom style="dashed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/>
      <bottom style="dashed"/>
    </border>
    <border>
      <left>
        <color indexed="63"/>
      </left>
      <right style="thin">
        <color indexed="8"/>
      </right>
      <top style="dashed"/>
      <bottom style="dashed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ashed"/>
      <bottom style="thin"/>
    </border>
    <border>
      <left>
        <color indexed="63"/>
      </left>
      <right style="thin">
        <color indexed="8"/>
      </right>
      <top style="dashed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/>
      <bottom style="dashed"/>
    </border>
    <border>
      <left style="thin">
        <color indexed="8"/>
      </left>
      <right>
        <color indexed="63"/>
      </right>
      <top style="dashed"/>
      <bottom style="dashed"/>
    </border>
    <border>
      <left style="thin">
        <color indexed="8"/>
      </left>
      <right>
        <color indexed="63"/>
      </right>
      <top style="dashed"/>
      <bottom style="thin"/>
    </border>
    <border>
      <left style="thick">
        <color indexed="8"/>
      </left>
      <right style="thin"/>
      <top style="thin"/>
      <bottom style="thin"/>
    </border>
    <border>
      <left style="thick">
        <color indexed="8"/>
      </left>
      <right style="thin">
        <color indexed="8"/>
      </right>
      <top style="thin"/>
      <bottom style="dashed"/>
    </border>
    <border>
      <left style="thick">
        <color indexed="8"/>
      </left>
      <right style="thin">
        <color indexed="8"/>
      </right>
      <top style="dashed"/>
      <bottom style="dashed"/>
    </border>
    <border>
      <left style="thick">
        <color indexed="8"/>
      </left>
      <right style="thin">
        <color indexed="8"/>
      </right>
      <top style="dashed"/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 style="thick"/>
      <right style="thin"/>
      <top style="thin"/>
      <bottom style="thin">
        <color indexed="22"/>
      </bottom>
    </border>
    <border>
      <left style="thick"/>
      <right style="thin"/>
      <top style="thin">
        <color indexed="22"/>
      </top>
      <bottom style="thin">
        <color indexed="22"/>
      </bottom>
    </border>
    <border>
      <left style="thick"/>
      <right style="thin"/>
      <top style="thin">
        <color indexed="22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ck"/>
      <right style="thin"/>
      <top style="thin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43"/>
      </bottom>
    </border>
    <border>
      <left style="thin"/>
      <right style="thin"/>
      <top style="thin">
        <color indexed="43"/>
      </top>
      <bottom style="thin">
        <color indexed="43"/>
      </bottom>
    </border>
    <border>
      <left style="thin"/>
      <right style="thin"/>
      <top style="thin">
        <color indexed="43"/>
      </top>
      <bottom style="thin"/>
    </border>
    <border>
      <left style="thin"/>
      <right style="thin"/>
      <top style="thin">
        <color indexed="43"/>
      </top>
      <bottom>
        <color indexed="63"/>
      </bottom>
    </border>
    <border>
      <left style="thin"/>
      <right>
        <color indexed="6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>
        <color indexed="43"/>
      </bottom>
    </border>
    <border>
      <left style="thick"/>
      <right style="thin"/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>
        <color indexed="43"/>
      </top>
      <bottom>
        <color indexed="63"/>
      </bottom>
    </border>
    <border>
      <left style="thick"/>
      <right style="thin"/>
      <top style="thin">
        <color indexed="43"/>
      </top>
      <bottom>
        <color indexed="63"/>
      </bottom>
    </border>
    <border>
      <left style="thin"/>
      <right>
        <color indexed="63"/>
      </right>
      <top style="thin">
        <color indexed="43"/>
      </top>
      <bottom style="thin"/>
    </border>
    <border>
      <left style="thick"/>
      <right style="thin"/>
      <top style="thin">
        <color indexed="4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>
        <color indexed="43"/>
      </bottom>
    </border>
    <border>
      <left>
        <color indexed="63"/>
      </left>
      <right style="thin"/>
      <top style="thin"/>
      <bottom style="thin">
        <color indexed="43"/>
      </bottom>
    </border>
    <border>
      <left style="thin"/>
      <right style="thick"/>
      <top style="thin">
        <color indexed="43"/>
      </top>
      <bottom style="thin">
        <color indexed="43"/>
      </bottom>
    </border>
    <border>
      <left>
        <color indexed="63"/>
      </left>
      <right style="thin"/>
      <top style="thin">
        <color indexed="43"/>
      </top>
      <bottom style="thin">
        <color indexed="43"/>
      </bottom>
    </border>
    <border>
      <left style="thin"/>
      <right style="thick"/>
      <top style="thin">
        <color indexed="43"/>
      </top>
      <bottom style="thin"/>
    </border>
    <border>
      <left>
        <color indexed="63"/>
      </left>
      <right style="thin"/>
      <top style="thin">
        <color indexed="43"/>
      </top>
      <bottom style="thin"/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>
        <color indexed="43"/>
      </bottom>
    </border>
    <border>
      <left style="medium"/>
      <right style="medium"/>
      <top style="thin">
        <color indexed="43"/>
      </top>
      <bottom style="thin">
        <color indexed="43"/>
      </bottom>
    </border>
    <border>
      <left style="medium"/>
      <right style="medium"/>
      <top style="thin">
        <color indexed="43"/>
      </top>
      <bottom>
        <color indexed="63"/>
      </bottom>
    </border>
    <border>
      <left style="medium"/>
      <right>
        <color indexed="63"/>
      </right>
      <top style="thin">
        <color indexed="43"/>
      </top>
      <bottom>
        <color indexed="63"/>
      </bottom>
    </border>
    <border>
      <left style="medium"/>
      <right>
        <color indexed="63"/>
      </right>
      <top style="thin">
        <color indexed="43"/>
      </top>
      <bottom style="thin">
        <color indexed="4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n"/>
      <bottom style="thin">
        <color indexed="4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>
        <color indexed="43"/>
      </bottom>
    </border>
    <border>
      <left style="thin"/>
      <right style="double"/>
      <top style="thin">
        <color indexed="43"/>
      </top>
      <bottom style="thin">
        <color indexed="43"/>
      </bottom>
    </border>
    <border>
      <left style="thin"/>
      <right style="double"/>
      <top style="thin">
        <color indexed="43"/>
      </top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dashed"/>
    </border>
    <border>
      <left>
        <color indexed="63"/>
      </left>
      <right style="thin"/>
      <top style="thin">
        <color indexed="43"/>
      </top>
      <bottom>
        <color indexed="63"/>
      </bottom>
    </border>
    <border>
      <left>
        <color indexed="63"/>
      </left>
      <right style="medium"/>
      <top style="thin">
        <color indexed="43"/>
      </top>
      <bottom style="thin">
        <color indexed="43"/>
      </bottom>
    </border>
    <border>
      <left style="medium"/>
      <right style="medium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ash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>
        <color indexed="63"/>
      </top>
      <bottom style="dotted"/>
    </border>
    <border>
      <left style="thin"/>
      <right style="thin"/>
      <top style="dashed"/>
      <bottom style="dotted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29" borderId="1" applyNumberFormat="0" applyAlignment="0" applyProtection="0"/>
    <xf numFmtId="0" fontId="86" fillId="0" borderId="6" applyNumberFormat="0" applyFill="0" applyAlignment="0" applyProtection="0"/>
    <xf numFmtId="0" fontId="87" fillId="30" borderId="0" applyNumberFormat="0" applyBorder="0" applyAlignment="0" applyProtection="0"/>
    <xf numFmtId="0" fontId="0" fillId="31" borderId="7" applyNumberFormat="0" applyFont="0" applyAlignment="0" applyProtection="0"/>
    <xf numFmtId="0" fontId="88" fillId="2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689"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1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2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71" fontId="13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1" fontId="16" fillId="0" borderId="0" xfId="0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1" fontId="17" fillId="0" borderId="11" xfId="0" applyNumberFormat="1" applyFont="1" applyBorder="1" applyAlignment="1">
      <alignment horizontal="center" vertical="center" wrapText="1"/>
    </xf>
    <xf numFmtId="41" fontId="12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1" fontId="18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1" fontId="19" fillId="0" borderId="15" xfId="0" applyNumberFormat="1" applyFont="1" applyBorder="1" applyAlignment="1">
      <alignment/>
    </xf>
    <xf numFmtId="49" fontId="21" fillId="0" borderId="16" xfId="0" applyNumberFormat="1" applyFont="1" applyBorder="1" applyAlignment="1">
      <alignment/>
    </xf>
    <xf numFmtId="41" fontId="19" fillId="0" borderId="17" xfId="0" applyNumberFormat="1" applyFont="1" applyBorder="1" applyAlignment="1">
      <alignment/>
    </xf>
    <xf numFmtId="41" fontId="19" fillId="0" borderId="12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41" fontId="12" fillId="0" borderId="19" xfId="0" applyNumberFormat="1" applyFont="1" applyBorder="1" applyAlignment="1">
      <alignment horizontal="center" vertical="center" wrapText="1"/>
    </xf>
    <xf numFmtId="41" fontId="12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41" fontId="12" fillId="0" borderId="22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41" fontId="12" fillId="0" borderId="25" xfId="0" applyNumberFormat="1" applyFont="1" applyBorder="1" applyAlignment="1">
      <alignment horizontal="center" vertical="center" wrapText="1"/>
    </xf>
    <xf numFmtId="41" fontId="12" fillId="0" borderId="26" xfId="0" applyNumberFormat="1" applyFont="1" applyBorder="1" applyAlignment="1">
      <alignment horizontal="center" vertical="center" wrapText="1"/>
    </xf>
    <xf numFmtId="41" fontId="12" fillId="0" borderId="13" xfId="0" applyNumberFormat="1" applyFont="1" applyBorder="1" applyAlignment="1">
      <alignment horizontal="center" vertical="center" wrapText="1"/>
    </xf>
    <xf numFmtId="41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1" fontId="12" fillId="0" borderId="15" xfId="0" applyNumberFormat="1" applyFont="1" applyBorder="1" applyAlignment="1">
      <alignment/>
    </xf>
    <xf numFmtId="49" fontId="17" fillId="0" borderId="16" xfId="0" applyNumberFormat="1" applyFont="1" applyBorder="1" applyAlignment="1">
      <alignment/>
    </xf>
    <xf numFmtId="41" fontId="12" fillId="0" borderId="17" xfId="0" applyNumberFormat="1" applyFont="1" applyBorder="1" applyAlignment="1">
      <alignment/>
    </xf>
    <xf numFmtId="49" fontId="17" fillId="0" borderId="27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41" fontId="12" fillId="0" borderId="29" xfId="0" applyNumberFormat="1" applyFont="1" applyBorder="1" applyAlignment="1">
      <alignment/>
    </xf>
    <xf numFmtId="41" fontId="12" fillId="0" borderId="30" xfId="0" applyNumberFormat="1" applyFont="1" applyBorder="1" applyAlignment="1">
      <alignment/>
    </xf>
    <xf numFmtId="41" fontId="12" fillId="0" borderId="16" xfId="0" applyNumberFormat="1" applyFont="1" applyBorder="1" applyAlignment="1">
      <alignment/>
    </xf>
    <xf numFmtId="41" fontId="12" fillId="0" borderId="27" xfId="0" applyNumberFormat="1" applyFont="1" applyBorder="1" applyAlignment="1">
      <alignment/>
    </xf>
    <xf numFmtId="41" fontId="12" fillId="0" borderId="31" xfId="0" applyNumberFormat="1" applyFont="1" applyBorder="1" applyAlignment="1">
      <alignment horizontal="center" vertical="center" wrapText="1"/>
    </xf>
    <xf numFmtId="41" fontId="12" fillId="0" borderId="32" xfId="0" applyNumberFormat="1" applyFont="1" applyBorder="1" applyAlignment="1">
      <alignment horizontal="center" vertical="center" wrapText="1"/>
    </xf>
    <xf numFmtId="41" fontId="12" fillId="0" borderId="33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41" fontId="12" fillId="0" borderId="35" xfId="0" applyNumberFormat="1" applyFont="1" applyBorder="1" applyAlignment="1">
      <alignment horizontal="center" vertical="center" wrapText="1"/>
    </xf>
    <xf numFmtId="41" fontId="12" fillId="0" borderId="36" xfId="0" applyNumberFormat="1" applyFont="1" applyBorder="1" applyAlignment="1">
      <alignment horizontal="center" vertical="center" wrapText="1"/>
    </xf>
    <xf numFmtId="41" fontId="12" fillId="0" borderId="37" xfId="0" applyNumberFormat="1" applyFont="1" applyBorder="1" applyAlignment="1">
      <alignment horizontal="center" vertical="center" wrapText="1"/>
    </xf>
    <xf numFmtId="41" fontId="12" fillId="0" borderId="3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9" fontId="17" fillId="0" borderId="39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49" fontId="17" fillId="0" borderId="41" xfId="0" applyNumberFormat="1" applyFont="1" applyBorder="1" applyAlignment="1">
      <alignment horizontal="center"/>
    </xf>
    <xf numFmtId="41" fontId="12" fillId="0" borderId="12" xfId="0" applyNumberFormat="1" applyFont="1" applyBorder="1" applyAlignment="1">
      <alignment horizontal="center" vertical="center"/>
    </xf>
    <xf numFmtId="41" fontId="12" fillId="0" borderId="13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1" fillId="0" borderId="1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6" fontId="12" fillId="0" borderId="32" xfId="42" applyNumberFormat="1" applyFont="1" applyBorder="1" applyAlignment="1">
      <alignment horizontal="center" vertical="center" wrapText="1"/>
    </xf>
    <xf numFmtId="186" fontId="12" fillId="0" borderId="15" xfId="42" applyNumberFormat="1" applyFont="1" applyBorder="1" applyAlignment="1">
      <alignment horizontal="center" vertical="center" wrapText="1"/>
    </xf>
    <xf numFmtId="186" fontId="12" fillId="0" borderId="17" xfId="42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1" fontId="17" fillId="0" borderId="1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1" fontId="17" fillId="0" borderId="4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86" fontId="12" fillId="0" borderId="29" xfId="42" applyNumberFormat="1" applyFont="1" applyBorder="1" applyAlignment="1">
      <alignment horizontal="center" vertical="center" wrapText="1"/>
    </xf>
    <xf numFmtId="186" fontId="12" fillId="0" borderId="44" xfId="42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41" fontId="12" fillId="0" borderId="46" xfId="0" applyNumberFormat="1" applyFont="1" applyBorder="1" applyAlignment="1">
      <alignment horizontal="center" vertical="center" wrapText="1"/>
    </xf>
    <xf numFmtId="41" fontId="12" fillId="0" borderId="47" xfId="0" applyNumberFormat="1" applyFont="1" applyBorder="1" applyAlignment="1">
      <alignment horizontal="center" vertical="center" wrapText="1"/>
    </xf>
    <xf numFmtId="41" fontId="12" fillId="0" borderId="48" xfId="0" applyNumberFormat="1" applyFont="1" applyBorder="1" applyAlignment="1">
      <alignment horizontal="center" vertical="center" wrapText="1"/>
    </xf>
    <xf numFmtId="41" fontId="19" fillId="0" borderId="29" xfId="0" applyNumberFormat="1" applyFont="1" applyBorder="1" applyAlignment="1">
      <alignment/>
    </xf>
    <xf numFmtId="41" fontId="19" fillId="0" borderId="44" xfId="0" applyNumberFormat="1" applyFont="1" applyBorder="1" applyAlignment="1">
      <alignment/>
    </xf>
    <xf numFmtId="41" fontId="19" fillId="0" borderId="13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40" xfId="0" applyNumberFormat="1" applyFont="1" applyBorder="1" applyAlignment="1">
      <alignment horizontal="center"/>
    </xf>
    <xf numFmtId="41" fontId="19" fillId="0" borderId="10" xfId="0" applyNumberFormat="1" applyFont="1" applyBorder="1" applyAlignment="1">
      <alignment horizontal="center"/>
    </xf>
    <xf numFmtId="41" fontId="19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49" xfId="0" applyFont="1" applyBorder="1" applyAlignment="1">
      <alignment horizontal="center" vertical="center" wrapText="1"/>
    </xf>
    <xf numFmtId="41" fontId="17" fillId="0" borderId="50" xfId="0" applyNumberFormat="1" applyFont="1" applyBorder="1" applyAlignment="1">
      <alignment/>
    </xf>
    <xf numFmtId="0" fontId="17" fillId="0" borderId="51" xfId="0" applyFont="1" applyBorder="1" applyAlignment="1">
      <alignment/>
    </xf>
    <xf numFmtId="41" fontId="17" fillId="0" borderId="51" xfId="0" applyNumberFormat="1" applyFont="1" applyBorder="1" applyAlignment="1">
      <alignment/>
    </xf>
    <xf numFmtId="0" fontId="17" fillId="0" borderId="52" xfId="0" applyFont="1" applyBorder="1" applyAlignment="1">
      <alignment/>
    </xf>
    <xf numFmtId="41" fontId="17" fillId="0" borderId="52" xfId="0" applyNumberFormat="1" applyFont="1" applyBorder="1" applyAlignment="1">
      <alignment/>
    </xf>
    <xf numFmtId="41" fontId="22" fillId="0" borderId="52" xfId="0" applyNumberFormat="1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/>
    </xf>
    <xf numFmtId="49" fontId="17" fillId="0" borderId="53" xfId="0" applyNumberFormat="1" applyFont="1" applyBorder="1" applyAlignment="1">
      <alignment horizontal="center"/>
    </xf>
    <xf numFmtId="43" fontId="1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49" xfId="0" applyFont="1" applyBorder="1" applyAlignment="1">
      <alignment horizontal="center" vertical="center" wrapText="1"/>
    </xf>
    <xf numFmtId="41" fontId="18" fillId="0" borderId="50" xfId="0" applyNumberFormat="1" applyFont="1" applyBorder="1" applyAlignment="1">
      <alignment/>
    </xf>
    <xf numFmtId="0" fontId="18" fillId="0" borderId="51" xfId="0" applyFont="1" applyBorder="1" applyAlignment="1">
      <alignment/>
    </xf>
    <xf numFmtId="41" fontId="18" fillId="0" borderId="51" xfId="0" applyNumberFormat="1" applyFont="1" applyBorder="1" applyAlignment="1">
      <alignment/>
    </xf>
    <xf numFmtId="41" fontId="18" fillId="0" borderId="54" xfId="0" applyNumberFormat="1" applyFont="1" applyBorder="1" applyAlignment="1">
      <alignment/>
    </xf>
    <xf numFmtId="0" fontId="18" fillId="0" borderId="52" xfId="0" applyFont="1" applyBorder="1" applyAlignment="1">
      <alignment/>
    </xf>
    <xf numFmtId="41" fontId="18" fillId="0" borderId="52" xfId="0" applyNumberFormat="1" applyFont="1" applyBorder="1" applyAlignment="1">
      <alignment/>
    </xf>
    <xf numFmtId="41" fontId="23" fillId="0" borderId="52" xfId="0" applyNumberFormat="1" applyFont="1" applyBorder="1" applyAlignment="1">
      <alignment/>
    </xf>
    <xf numFmtId="41" fontId="18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8" fillId="0" borderId="51" xfId="0" applyNumberFormat="1" applyFont="1" applyBorder="1" applyAlignment="1">
      <alignment horizontal="center"/>
    </xf>
    <xf numFmtId="49" fontId="18" fillId="0" borderId="53" xfId="0" applyNumberFormat="1" applyFont="1" applyBorder="1" applyAlignment="1">
      <alignment horizontal="center"/>
    </xf>
    <xf numFmtId="43" fontId="13" fillId="0" borderId="12" xfId="0" applyNumberFormat="1" applyFont="1" applyBorder="1" applyAlignment="1">
      <alignment horizontal="center" vertical="center" wrapText="1"/>
    </xf>
    <xf numFmtId="43" fontId="18" fillId="0" borderId="10" xfId="0" applyNumberFormat="1" applyFont="1" applyBorder="1" applyAlignment="1">
      <alignment horizontal="center" vertical="center" wrapText="1"/>
    </xf>
    <xf numFmtId="43" fontId="13" fillId="0" borderId="0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41" fontId="18" fillId="0" borderId="55" xfId="0" applyNumberFormat="1" applyFont="1" applyBorder="1" applyAlignment="1">
      <alignment/>
    </xf>
    <xf numFmtId="41" fontId="18" fillId="0" borderId="50" xfId="0" applyNumberFormat="1" applyFont="1" applyBorder="1" applyAlignment="1">
      <alignment/>
    </xf>
    <xf numFmtId="49" fontId="18" fillId="0" borderId="56" xfId="0" applyNumberFormat="1" applyFont="1" applyBorder="1" applyAlignment="1">
      <alignment horizontal="center"/>
    </xf>
    <xf numFmtId="41" fontId="18" fillId="0" borderId="57" xfId="0" applyNumberFormat="1" applyFont="1" applyBorder="1" applyAlignment="1">
      <alignment/>
    </xf>
    <xf numFmtId="49" fontId="18" fillId="0" borderId="58" xfId="0" applyNumberFormat="1" applyFont="1" applyBorder="1" applyAlignment="1">
      <alignment horizontal="center"/>
    </xf>
    <xf numFmtId="41" fontId="18" fillId="0" borderId="53" xfId="0" applyNumberFormat="1" applyFont="1" applyBorder="1" applyAlignment="1">
      <alignment/>
    </xf>
    <xf numFmtId="41" fontId="18" fillId="0" borderId="59" xfId="0" applyNumberFormat="1" applyFont="1" applyBorder="1" applyAlignment="1">
      <alignment/>
    </xf>
    <xf numFmtId="41" fontId="18" fillId="0" borderId="60" xfId="0" applyNumberFormat="1" applyFont="1" applyBorder="1" applyAlignment="1">
      <alignment/>
    </xf>
    <xf numFmtId="41" fontId="18" fillId="0" borderId="52" xfId="0" applyNumberFormat="1" applyFont="1" applyBorder="1" applyAlignment="1">
      <alignment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41" fontId="17" fillId="0" borderId="64" xfId="0" applyNumberFormat="1" applyFont="1" applyBorder="1" applyAlignment="1">
      <alignment/>
    </xf>
    <xf numFmtId="41" fontId="17" fillId="0" borderId="65" xfId="0" applyNumberFormat="1" applyFont="1" applyBorder="1" applyAlignment="1">
      <alignment/>
    </xf>
    <xf numFmtId="41" fontId="17" fillId="0" borderId="66" xfId="0" applyNumberFormat="1" applyFont="1" applyBorder="1" applyAlignment="1">
      <alignment/>
    </xf>
    <xf numFmtId="41" fontId="17" fillId="0" borderId="67" xfId="0" applyNumberFormat="1" applyFont="1" applyBorder="1" applyAlignment="1">
      <alignment/>
    </xf>
    <xf numFmtId="41" fontId="17" fillId="0" borderId="68" xfId="0" applyNumberFormat="1" applyFont="1" applyBorder="1" applyAlignment="1">
      <alignment/>
    </xf>
    <xf numFmtId="41" fontId="17" fillId="0" borderId="69" xfId="0" applyNumberFormat="1" applyFont="1" applyBorder="1" applyAlignment="1">
      <alignment/>
    </xf>
    <xf numFmtId="41" fontId="17" fillId="0" borderId="50" xfId="0" applyNumberFormat="1" applyFont="1" applyBorder="1" applyAlignment="1">
      <alignment/>
    </xf>
    <xf numFmtId="41" fontId="17" fillId="0" borderId="53" xfId="0" applyNumberFormat="1" applyFont="1" applyBorder="1" applyAlignment="1">
      <alignment/>
    </xf>
    <xf numFmtId="0" fontId="17" fillId="0" borderId="70" xfId="0" applyFont="1" applyBorder="1" applyAlignment="1">
      <alignment/>
    </xf>
    <xf numFmtId="41" fontId="17" fillId="0" borderId="70" xfId="0" applyNumberFormat="1" applyFont="1" applyBorder="1" applyAlignment="1">
      <alignment/>
    </xf>
    <xf numFmtId="0" fontId="12" fillId="0" borderId="70" xfId="0" applyFont="1" applyBorder="1" applyAlignment="1">
      <alignment/>
    </xf>
    <xf numFmtId="41" fontId="12" fillId="0" borderId="70" xfId="0" applyNumberFormat="1" applyFont="1" applyBorder="1" applyAlignment="1">
      <alignment/>
    </xf>
    <xf numFmtId="0" fontId="14" fillId="0" borderId="71" xfId="0" applyFont="1" applyBorder="1" applyAlignment="1">
      <alignment horizontal="center" vertical="center"/>
    </xf>
    <xf numFmtId="41" fontId="17" fillId="0" borderId="72" xfId="0" applyNumberFormat="1" applyFont="1" applyFill="1" applyBorder="1" applyAlignment="1">
      <alignment horizontal="center"/>
    </xf>
    <xf numFmtId="41" fontId="17" fillId="0" borderId="72" xfId="0" applyNumberFormat="1" applyFont="1" applyFill="1" applyBorder="1" applyAlignment="1">
      <alignment/>
    </xf>
    <xf numFmtId="41" fontId="17" fillId="0" borderId="73" xfId="0" applyNumberFormat="1" applyFont="1" applyBorder="1" applyAlignment="1">
      <alignment/>
    </xf>
    <xf numFmtId="41" fontId="17" fillId="0" borderId="73" xfId="0" applyNumberFormat="1" applyFont="1" applyFill="1" applyBorder="1" applyAlignment="1">
      <alignment/>
    </xf>
    <xf numFmtId="41" fontId="17" fillId="0" borderId="73" xfId="0" applyNumberFormat="1" applyFont="1" applyBorder="1" applyAlignment="1">
      <alignment horizontal="center"/>
    </xf>
    <xf numFmtId="41" fontId="17" fillId="0" borderId="73" xfId="0" applyNumberFormat="1" applyFont="1" applyFill="1" applyBorder="1" applyAlignment="1">
      <alignment horizontal="center"/>
    </xf>
    <xf numFmtId="41" fontId="17" fillId="0" borderId="74" xfId="0" applyNumberFormat="1" applyFont="1" applyBorder="1" applyAlignment="1">
      <alignment/>
    </xf>
    <xf numFmtId="41" fontId="17" fillId="0" borderId="74" xfId="0" applyNumberFormat="1" applyFont="1" applyFill="1" applyBorder="1" applyAlignment="1">
      <alignment/>
    </xf>
    <xf numFmtId="41" fontId="17" fillId="0" borderId="75" xfId="0" applyNumberFormat="1" applyFont="1" applyBorder="1" applyAlignment="1">
      <alignment/>
    </xf>
    <xf numFmtId="41" fontId="17" fillId="0" borderId="76" xfId="0" applyNumberFormat="1" applyFont="1" applyBorder="1" applyAlignment="1">
      <alignment/>
    </xf>
    <xf numFmtId="41" fontId="24" fillId="0" borderId="0" xfId="0" applyNumberFormat="1" applyFont="1" applyAlignment="1">
      <alignment horizontal="center"/>
    </xf>
    <xf numFmtId="41" fontId="17" fillId="4" borderId="77" xfId="0" applyNumberFormat="1" applyFont="1" applyFill="1" applyBorder="1" applyAlignment="1">
      <alignment/>
    </xf>
    <xf numFmtId="41" fontId="17" fillId="0" borderId="78" xfId="0" applyNumberFormat="1" applyFont="1" applyBorder="1" applyAlignment="1">
      <alignment/>
    </xf>
    <xf numFmtId="0" fontId="22" fillId="0" borderId="79" xfId="0" applyFont="1" applyBorder="1" applyAlignment="1">
      <alignment horizontal="center"/>
    </xf>
    <xf numFmtId="41" fontId="22" fillId="0" borderId="72" xfId="0" applyNumberFormat="1" applyFont="1" applyBorder="1" applyAlignment="1">
      <alignment/>
    </xf>
    <xf numFmtId="41" fontId="22" fillId="0" borderId="72" xfId="0" applyNumberFormat="1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41" fontId="22" fillId="0" borderId="73" xfId="0" applyNumberFormat="1" applyFont="1" applyBorder="1" applyAlignment="1">
      <alignment/>
    </xf>
    <xf numFmtId="41" fontId="22" fillId="0" borderId="73" xfId="0" applyNumberFormat="1" applyFont="1" applyFill="1" applyBorder="1" applyAlignment="1">
      <alignment/>
    </xf>
    <xf numFmtId="41" fontId="22" fillId="0" borderId="73" xfId="0" applyNumberFormat="1" applyFont="1" applyBorder="1" applyAlignment="1">
      <alignment horizontal="center"/>
    </xf>
    <xf numFmtId="41" fontId="22" fillId="0" borderId="73" xfId="0" applyNumberFormat="1" applyFont="1" applyFill="1" applyBorder="1" applyAlignment="1">
      <alignment horizontal="center"/>
    </xf>
    <xf numFmtId="0" fontId="22" fillId="0" borderId="81" xfId="0" applyFont="1" applyBorder="1" applyAlignment="1">
      <alignment horizontal="center"/>
    </xf>
    <xf numFmtId="41" fontId="22" fillId="0" borderId="74" xfId="0" applyNumberFormat="1" applyFont="1" applyFill="1" applyBorder="1" applyAlignment="1">
      <alignment/>
    </xf>
    <xf numFmtId="41" fontId="22" fillId="0" borderId="75" xfId="0" applyNumberFormat="1" applyFont="1" applyBorder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7" fillId="0" borderId="80" xfId="0" applyFont="1" applyBorder="1" applyAlignment="1">
      <alignment/>
    </xf>
    <xf numFmtId="0" fontId="17" fillId="0" borderId="81" xfId="0" applyFont="1" applyBorder="1" applyAlignment="1">
      <alignment horizontal="center"/>
    </xf>
    <xf numFmtId="0" fontId="17" fillId="0" borderId="82" xfId="0" applyFont="1" applyBorder="1" applyAlignment="1">
      <alignment/>
    </xf>
    <xf numFmtId="0" fontId="17" fillId="0" borderId="83" xfId="0" applyFont="1" applyBorder="1" applyAlignment="1">
      <alignment/>
    </xf>
    <xf numFmtId="41" fontId="17" fillId="0" borderId="77" xfId="0" applyNumberFormat="1" applyFont="1" applyBorder="1" applyAlignment="1">
      <alignment/>
    </xf>
    <xf numFmtId="0" fontId="17" fillId="0" borderId="84" xfId="0" applyFont="1" applyBorder="1" applyAlignment="1">
      <alignment/>
    </xf>
    <xf numFmtId="0" fontId="17" fillId="0" borderId="71" xfId="0" applyFont="1" applyBorder="1" applyAlignment="1">
      <alignment/>
    </xf>
    <xf numFmtId="0" fontId="12" fillId="0" borderId="85" xfId="0" applyFont="1" applyBorder="1" applyAlignment="1">
      <alignment horizontal="center"/>
    </xf>
    <xf numFmtId="41" fontId="17" fillId="0" borderId="71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41" fontId="25" fillId="0" borderId="71" xfId="0" applyNumberFormat="1" applyFont="1" applyBorder="1" applyAlignment="1">
      <alignment/>
    </xf>
    <xf numFmtId="41" fontId="26" fillId="32" borderId="7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4" fillId="0" borderId="85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85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86" xfId="0" applyFont="1" applyBorder="1" applyAlignment="1">
      <alignment/>
    </xf>
    <xf numFmtId="41" fontId="17" fillId="0" borderId="87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171" fontId="28" fillId="0" borderId="0" xfId="0" applyNumberFormat="1" applyFont="1" applyBorder="1" applyAlignment="1">
      <alignment/>
    </xf>
    <xf numFmtId="41" fontId="12" fillId="0" borderId="10" xfId="0" applyNumberFormat="1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13" fillId="0" borderId="89" xfId="0" applyFont="1" applyBorder="1" applyAlignment="1">
      <alignment/>
    </xf>
    <xf numFmtId="41" fontId="13" fillId="0" borderId="89" xfId="0" applyNumberFormat="1" applyFont="1" applyBorder="1" applyAlignment="1">
      <alignment horizontal="center"/>
    </xf>
    <xf numFmtId="41" fontId="13" fillId="0" borderId="89" xfId="0" applyNumberFormat="1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90" xfId="0" applyFont="1" applyBorder="1" applyAlignment="1">
      <alignment/>
    </xf>
    <xf numFmtId="41" fontId="13" fillId="0" borderId="90" xfId="0" applyNumberFormat="1" applyFont="1" applyBorder="1" applyAlignment="1">
      <alignment/>
    </xf>
    <xf numFmtId="0" fontId="13" fillId="0" borderId="87" xfId="0" applyFont="1" applyBorder="1" applyAlignment="1">
      <alignment horizontal="center"/>
    </xf>
    <xf numFmtId="0" fontId="13" fillId="0" borderId="91" xfId="0" applyFont="1" applyBorder="1" applyAlignment="1">
      <alignment horizontal="center"/>
    </xf>
    <xf numFmtId="0" fontId="13" fillId="0" borderId="91" xfId="0" applyFont="1" applyBorder="1" applyAlignment="1">
      <alignment/>
    </xf>
    <xf numFmtId="41" fontId="13" fillId="0" borderId="91" xfId="0" applyNumberFormat="1" applyFont="1" applyBorder="1" applyAlignment="1">
      <alignment/>
    </xf>
    <xf numFmtId="49" fontId="17" fillId="0" borderId="50" xfId="0" applyNumberFormat="1" applyFont="1" applyBorder="1" applyAlignment="1">
      <alignment horizontal="center"/>
    </xf>
    <xf numFmtId="49" fontId="18" fillId="0" borderId="92" xfId="0" applyNumberFormat="1" applyFont="1" applyBorder="1" applyAlignment="1">
      <alignment horizontal="center"/>
    </xf>
    <xf numFmtId="0" fontId="17" fillId="0" borderId="93" xfId="0" applyFont="1" applyBorder="1" applyAlignment="1">
      <alignment/>
    </xf>
    <xf numFmtId="41" fontId="17" fillId="0" borderId="93" xfId="0" applyNumberFormat="1" applyFont="1" applyBorder="1" applyAlignment="1">
      <alignment horizontal="center"/>
    </xf>
    <xf numFmtId="0" fontId="17" fillId="0" borderId="94" xfId="0" applyFont="1" applyBorder="1" applyAlignment="1">
      <alignment/>
    </xf>
    <xf numFmtId="41" fontId="17" fillId="0" borderId="94" xfId="0" applyNumberFormat="1" applyFont="1" applyBorder="1" applyAlignment="1">
      <alignment/>
    </xf>
    <xf numFmtId="41" fontId="17" fillId="0" borderId="94" xfId="0" applyNumberFormat="1" applyFont="1" applyBorder="1" applyAlignment="1">
      <alignment horizontal="center"/>
    </xf>
    <xf numFmtId="41" fontId="22" fillId="0" borderId="32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4" fillId="0" borderId="95" xfId="0" applyFont="1" applyBorder="1" applyAlignment="1">
      <alignment horizontal="center"/>
    </xf>
    <xf numFmtId="41" fontId="12" fillId="0" borderId="73" xfId="0" applyNumberFormat="1" applyFont="1" applyFill="1" applyBorder="1" applyAlignment="1">
      <alignment/>
    </xf>
    <xf numFmtId="41" fontId="12" fillId="0" borderId="73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5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41" fontId="12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41" fontId="17" fillId="0" borderId="73" xfId="43" applyFont="1" applyBorder="1" applyAlignment="1">
      <alignment/>
    </xf>
    <xf numFmtId="41" fontId="33" fillId="0" borderId="71" xfId="0" applyNumberFormat="1" applyFont="1" applyBorder="1" applyAlignment="1">
      <alignment/>
    </xf>
    <xf numFmtId="171" fontId="10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41" fontId="13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14" fillId="0" borderId="0" xfId="0" applyFont="1" applyAlignment="1">
      <alignment vertical="center"/>
    </xf>
    <xf numFmtId="15" fontId="12" fillId="0" borderId="12" xfId="0" applyNumberFormat="1" applyFont="1" applyBorder="1" applyAlignment="1">
      <alignment horizontal="left" vertical="center"/>
    </xf>
    <xf numFmtId="186" fontId="12" fillId="0" borderId="12" xfId="42" applyNumberFormat="1" applyFont="1" applyBorder="1" applyAlignment="1">
      <alignment/>
    </xf>
    <xf numFmtId="186" fontId="12" fillId="0" borderId="12" xfId="42" applyNumberFormat="1" applyFont="1" applyFill="1" applyBorder="1" applyAlignment="1">
      <alignment horizontal="center" vertical="center"/>
    </xf>
    <xf numFmtId="41" fontId="12" fillId="0" borderId="12" xfId="0" applyNumberFormat="1" applyFont="1" applyFill="1" applyBorder="1" applyAlignment="1">
      <alignment vertical="center"/>
    </xf>
    <xf numFmtId="41" fontId="1" fillId="0" borderId="0" xfId="0" applyNumberFormat="1" applyFont="1" applyAlignment="1">
      <alignment/>
    </xf>
    <xf numFmtId="0" fontId="4" fillId="0" borderId="0" xfId="0" applyFont="1" applyAlignment="1">
      <alignment textRotation="255"/>
    </xf>
    <xf numFmtId="0" fontId="35" fillId="0" borderId="0" xfId="0" applyFont="1" applyAlignment="1">
      <alignment vertical="center"/>
    </xf>
    <xf numFmtId="4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1" fontId="29" fillId="0" borderId="7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2" fillId="0" borderId="0" xfId="0" applyFont="1" applyAlignment="1">
      <alignment/>
    </xf>
    <xf numFmtId="0" fontId="36" fillId="0" borderId="80" xfId="0" applyFont="1" applyBorder="1" applyAlignment="1">
      <alignment/>
    </xf>
    <xf numFmtId="0" fontId="36" fillId="0" borderId="80" xfId="0" applyFont="1" applyFill="1" applyBorder="1" applyAlignment="1">
      <alignment/>
    </xf>
    <xf numFmtId="0" fontId="40" fillId="0" borderId="96" xfId="0" applyFont="1" applyBorder="1" applyAlignment="1">
      <alignment/>
    </xf>
    <xf numFmtId="0" fontId="12" fillId="0" borderId="9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3" xfId="0" applyFont="1" applyBorder="1" applyAlignment="1">
      <alignment horizontal="center" vertical="center" wrapText="1"/>
    </xf>
    <xf numFmtId="41" fontId="18" fillId="0" borderId="65" xfId="0" applyNumberFormat="1" applyFont="1" applyBorder="1" applyAlignment="1">
      <alignment/>
    </xf>
    <xf numFmtId="41" fontId="18" fillId="0" borderId="67" xfId="0" applyNumberFormat="1" applyFont="1" applyBorder="1" applyAlignment="1">
      <alignment/>
    </xf>
    <xf numFmtId="41" fontId="18" fillId="0" borderId="69" xfId="0" applyNumberFormat="1" applyFont="1" applyBorder="1" applyAlignment="1">
      <alignment/>
    </xf>
    <xf numFmtId="41" fontId="18" fillId="0" borderId="11" xfId="0" applyNumberFormat="1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41" fontId="18" fillId="0" borderId="99" xfId="0" applyNumberFormat="1" applyFont="1" applyBorder="1" applyAlignment="1">
      <alignment/>
    </xf>
    <xf numFmtId="41" fontId="18" fillId="0" borderId="100" xfId="0" applyNumberFormat="1" applyFont="1" applyBorder="1" applyAlignment="1">
      <alignment/>
    </xf>
    <xf numFmtId="41" fontId="23" fillId="0" borderId="101" xfId="0" applyNumberFormat="1" applyFont="1" applyBorder="1" applyAlignment="1">
      <alignment/>
    </xf>
    <xf numFmtId="41" fontId="18" fillId="0" borderId="102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/>
    </xf>
    <xf numFmtId="41" fontId="17" fillId="0" borderId="103" xfId="0" applyNumberFormat="1" applyFont="1" applyBorder="1" applyAlignment="1">
      <alignment horizontal="center"/>
    </xf>
    <xf numFmtId="41" fontId="17" fillId="0" borderId="104" xfId="0" applyNumberFormat="1" applyFont="1" applyBorder="1" applyAlignment="1">
      <alignment horizontal="center"/>
    </xf>
    <xf numFmtId="41" fontId="17" fillId="0" borderId="105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1" fontId="17" fillId="33" borderId="71" xfId="0" applyNumberFormat="1" applyFont="1" applyFill="1" applyBorder="1" applyAlignment="1">
      <alignment/>
    </xf>
    <xf numFmtId="49" fontId="17" fillId="0" borderId="65" xfId="0" applyNumberFormat="1" applyFont="1" applyBorder="1" applyAlignment="1">
      <alignment horizontal="center"/>
    </xf>
    <xf numFmtId="49" fontId="17" fillId="0" borderId="67" xfId="0" applyNumberFormat="1" applyFont="1" applyBorder="1" applyAlignment="1">
      <alignment horizontal="center"/>
    </xf>
    <xf numFmtId="49" fontId="17" fillId="0" borderId="106" xfId="0" applyNumberFormat="1" applyFont="1" applyBorder="1" applyAlignment="1">
      <alignment horizontal="center"/>
    </xf>
    <xf numFmtId="43" fontId="17" fillId="0" borderId="11" xfId="0" applyNumberFormat="1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0" fontId="18" fillId="0" borderId="50" xfId="0" applyFont="1" applyBorder="1" applyAlignment="1">
      <alignment/>
    </xf>
    <xf numFmtId="41" fontId="12" fillId="0" borderId="12" xfId="0" applyNumberFormat="1" applyFont="1" applyBorder="1" applyAlignment="1">
      <alignment vertical="center"/>
    </xf>
    <xf numFmtId="3" fontId="13" fillId="0" borderId="0" xfId="0" applyNumberFormat="1" applyFont="1" applyAlignment="1">
      <alignment/>
    </xf>
    <xf numFmtId="0" fontId="19" fillId="0" borderId="94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1" fontId="17" fillId="34" borderId="73" xfId="0" applyNumberFormat="1" applyFont="1" applyFill="1" applyBorder="1" applyAlignment="1">
      <alignment/>
    </xf>
    <xf numFmtId="0" fontId="12" fillId="0" borderId="8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192" fontId="0" fillId="0" borderId="0" xfId="0" applyNumberFormat="1" applyAlignment="1">
      <alignment/>
    </xf>
    <xf numFmtId="44" fontId="4" fillId="0" borderId="0" xfId="44" applyFont="1" applyAlignment="1">
      <alignment horizontal="center"/>
    </xf>
    <xf numFmtId="44" fontId="1" fillId="0" borderId="0" xfId="44" applyFont="1" applyAlignment="1">
      <alignment horizontal="center" vertical="center"/>
    </xf>
    <xf numFmtId="192" fontId="0" fillId="0" borderId="0" xfId="0" applyNumberFormat="1" applyAlignment="1">
      <alignment vertical="center"/>
    </xf>
    <xf numFmtId="41" fontId="9" fillId="0" borderId="0" xfId="43" applyFont="1" applyBorder="1" applyAlignment="1">
      <alignment/>
    </xf>
    <xf numFmtId="0" fontId="45" fillId="0" borderId="96" xfId="0" applyFont="1" applyBorder="1" applyAlignment="1">
      <alignment/>
    </xf>
    <xf numFmtId="0" fontId="35" fillId="0" borderId="0" xfId="0" applyFont="1" applyAlignment="1">
      <alignment horizontal="center"/>
    </xf>
    <xf numFmtId="41" fontId="17" fillId="35" borderId="76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1" fontId="9" fillId="34" borderId="0" xfId="43" applyFont="1" applyFill="1" applyBorder="1" applyAlignment="1">
      <alignment/>
    </xf>
    <xf numFmtId="0" fontId="18" fillId="0" borderId="107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5" fontId="12" fillId="0" borderId="12" xfId="0" applyNumberFormat="1" applyFont="1" applyBorder="1" applyAlignment="1">
      <alignment horizontal="center" vertical="center"/>
    </xf>
    <xf numFmtId="0" fontId="46" fillId="0" borderId="87" xfId="0" applyFont="1" applyBorder="1" applyAlignment="1">
      <alignment horizontal="center" vertical="center"/>
    </xf>
    <xf numFmtId="0" fontId="12" fillId="0" borderId="87" xfId="0" applyFont="1" applyBorder="1" applyAlignment="1">
      <alignment/>
    </xf>
    <xf numFmtId="41" fontId="12" fillId="0" borderId="87" xfId="0" applyNumberFormat="1" applyFont="1" applyBorder="1" applyAlignment="1">
      <alignment/>
    </xf>
    <xf numFmtId="41" fontId="12" fillId="35" borderId="87" xfId="0" applyNumberFormat="1" applyFont="1" applyFill="1" applyBorder="1" applyAlignment="1">
      <alignment/>
    </xf>
    <xf numFmtId="0" fontId="12" fillId="0" borderId="108" xfId="0" applyFont="1" applyBorder="1" applyAlignment="1">
      <alignment/>
    </xf>
    <xf numFmtId="41" fontId="12" fillId="0" borderId="108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0" fillId="0" borderId="10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2" fillId="0" borderId="0" xfId="0" applyNumberFormat="1" applyFont="1" applyBorder="1" applyAlignment="1">
      <alignment horizontal="center" vertical="center" wrapText="1"/>
    </xf>
    <xf numFmtId="0" fontId="36" fillId="35" borderId="80" xfId="0" applyFont="1" applyFill="1" applyBorder="1" applyAlignment="1">
      <alignment/>
    </xf>
    <xf numFmtId="41" fontId="12" fillId="35" borderId="73" xfId="0" applyNumberFormat="1" applyFont="1" applyFill="1" applyBorder="1" applyAlignment="1">
      <alignment/>
    </xf>
    <xf numFmtId="41" fontId="92" fillId="35" borderId="73" xfId="0" applyNumberFormat="1" applyFont="1" applyFill="1" applyBorder="1" applyAlignment="1">
      <alignment/>
    </xf>
    <xf numFmtId="41" fontId="17" fillId="35" borderId="73" xfId="0" applyNumberFormat="1" applyFont="1" applyFill="1" applyBorder="1" applyAlignment="1">
      <alignment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0" fontId="12" fillId="0" borderId="28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41" fontId="12" fillId="0" borderId="28" xfId="0" applyNumberFormat="1" applyFont="1" applyBorder="1" applyAlignment="1">
      <alignment/>
    </xf>
    <xf numFmtId="41" fontId="12" fillId="0" borderId="110" xfId="0" applyNumberFormat="1" applyFont="1" applyBorder="1" applyAlignment="1">
      <alignment horizontal="center" vertical="center" wrapText="1"/>
    </xf>
    <xf numFmtId="41" fontId="0" fillId="34" borderId="12" xfId="0" applyNumberFormat="1" applyFill="1" applyBorder="1" applyAlignment="1">
      <alignment horizontal="center" vertical="center"/>
    </xf>
    <xf numFmtId="41" fontId="12" fillId="34" borderId="12" xfId="0" applyNumberFormat="1" applyFont="1" applyFill="1" applyBorder="1" applyAlignment="1">
      <alignment horizontal="center" vertical="center"/>
    </xf>
    <xf numFmtId="41" fontId="14" fillId="36" borderId="110" xfId="0" applyNumberFormat="1" applyFont="1" applyFill="1" applyBorder="1" applyAlignment="1">
      <alignment/>
    </xf>
    <xf numFmtId="41" fontId="14" fillId="34" borderId="71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41" fontId="14" fillId="0" borderId="71" xfId="0" applyNumberFormat="1" applyFont="1" applyBorder="1" applyAlignment="1">
      <alignment/>
    </xf>
    <xf numFmtId="0" fontId="46" fillId="0" borderId="0" xfId="0" applyFont="1" applyBorder="1" applyAlignment="1">
      <alignment/>
    </xf>
    <xf numFmtId="41" fontId="49" fillId="0" borderId="7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6" fontId="0" fillId="0" borderId="0" xfId="42" applyNumberFormat="1" applyFont="1" applyAlignment="1">
      <alignment/>
    </xf>
    <xf numFmtId="41" fontId="24" fillId="33" borderId="71" xfId="0" applyNumberFormat="1" applyFont="1" applyFill="1" applyBorder="1" applyAlignment="1">
      <alignment/>
    </xf>
    <xf numFmtId="0" fontId="24" fillId="0" borderId="8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11" xfId="0" applyFont="1" applyBorder="1" applyAlignment="1">
      <alignment horizontal="center"/>
    </xf>
    <xf numFmtId="0" fontId="52" fillId="0" borderId="29" xfId="0" applyFont="1" applyBorder="1" applyAlignment="1">
      <alignment/>
    </xf>
    <xf numFmtId="195" fontId="52" fillId="0" borderId="112" xfId="0" applyNumberFormat="1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44" xfId="0" applyFont="1" applyBorder="1" applyAlignment="1">
      <alignment/>
    </xf>
    <xf numFmtId="195" fontId="52" fillId="0" borderId="113" xfId="0" applyNumberFormat="1" applyFont="1" applyBorder="1" applyAlignment="1">
      <alignment/>
    </xf>
    <xf numFmtId="0" fontId="52" fillId="0" borderId="42" xfId="0" applyFont="1" applyBorder="1" applyAlignment="1">
      <alignment horizontal="center"/>
    </xf>
    <xf numFmtId="0" fontId="52" fillId="0" borderId="45" xfId="0" applyFont="1" applyBorder="1" applyAlignment="1">
      <alignment/>
    </xf>
    <xf numFmtId="195" fontId="52" fillId="0" borderId="114" xfId="0" applyNumberFormat="1" applyFont="1" applyBorder="1" applyAlignment="1">
      <alignment/>
    </xf>
    <xf numFmtId="195" fontId="52" fillId="0" borderId="0" xfId="0" applyNumberFormat="1" applyFont="1" applyAlignment="1">
      <alignment/>
    </xf>
    <xf numFmtId="0" fontId="40" fillId="0" borderId="80" xfId="0" applyFont="1" applyBorder="1" applyAlignment="1">
      <alignment/>
    </xf>
    <xf numFmtId="0" fontId="45" fillId="0" borderId="79" xfId="0" applyFont="1" applyBorder="1" applyAlignment="1">
      <alignment/>
    </xf>
    <xf numFmtId="0" fontId="45" fillId="0" borderId="80" xfId="0" applyFont="1" applyBorder="1" applyAlignment="1">
      <alignment/>
    </xf>
    <xf numFmtId="0" fontId="52" fillId="0" borderId="113" xfId="0" applyNumberFormat="1" applyFont="1" applyBorder="1" applyAlignment="1">
      <alignment/>
    </xf>
    <xf numFmtId="186" fontId="52" fillId="0" borderId="112" xfId="42" applyNumberFormat="1" applyFont="1" applyBorder="1" applyAlignment="1">
      <alignment/>
    </xf>
    <xf numFmtId="186" fontId="52" fillId="0" borderId="113" xfId="42" applyNumberFormat="1" applyFont="1" applyBorder="1" applyAlignment="1">
      <alignment/>
    </xf>
    <xf numFmtId="0" fontId="51" fillId="0" borderId="115" xfId="0" applyFont="1" applyBorder="1" applyAlignment="1">
      <alignment horizontal="center" vertical="center" wrapText="1"/>
    </xf>
    <xf numFmtId="0" fontId="51" fillId="0" borderId="115" xfId="0" applyFont="1" applyBorder="1" applyAlignment="1">
      <alignment horizontal="center" vertical="top" wrapText="1"/>
    </xf>
    <xf numFmtId="0" fontId="52" fillId="0" borderId="115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34" borderId="49" xfId="0" applyFont="1" applyFill="1" applyBorder="1" applyAlignment="1">
      <alignment horizontal="left" vertical="center" wrapText="1"/>
    </xf>
    <xf numFmtId="41" fontId="34" fillId="34" borderId="49" xfId="43" applyFont="1" applyFill="1" applyBorder="1" applyAlignment="1">
      <alignment/>
    </xf>
    <xf numFmtId="41" fontId="52" fillId="0" borderId="116" xfId="43" applyFont="1" applyBorder="1" applyAlignment="1">
      <alignment/>
    </xf>
    <xf numFmtId="41" fontId="52" fillId="0" borderId="115" xfId="43" applyFont="1" applyBorder="1" applyAlignment="1">
      <alignment/>
    </xf>
    <xf numFmtId="0" fontId="52" fillId="0" borderId="115" xfId="0" applyFont="1" applyBorder="1" applyAlignment="1">
      <alignment/>
    </xf>
    <xf numFmtId="0" fontId="52" fillId="34" borderId="115" xfId="0" applyFont="1" applyFill="1" applyBorder="1" applyAlignment="1">
      <alignment horizontal="left" vertical="center" wrapText="1"/>
    </xf>
    <xf numFmtId="0" fontId="93" fillId="34" borderId="115" xfId="0" applyFont="1" applyFill="1" applyBorder="1" applyAlignment="1">
      <alignment horizontal="left" vertical="center" wrapText="1"/>
    </xf>
    <xf numFmtId="41" fontId="52" fillId="34" borderId="115" xfId="43" applyFont="1" applyFill="1" applyBorder="1" applyAlignment="1">
      <alignment/>
    </xf>
    <xf numFmtId="0" fontId="52" fillId="0" borderId="49" xfId="0" applyFont="1" applyBorder="1" applyAlignment="1">
      <alignment horizontal="center" vertical="center" wrapText="1"/>
    </xf>
    <xf numFmtId="15" fontId="52" fillId="0" borderId="49" xfId="0" applyNumberFormat="1" applyFont="1" applyBorder="1" applyAlignment="1">
      <alignment horizontal="center"/>
    </xf>
    <xf numFmtId="0" fontId="52" fillId="34" borderId="49" xfId="0" applyFont="1" applyFill="1" applyBorder="1" applyAlignment="1">
      <alignment horizontal="left" vertical="center" wrapText="1"/>
    </xf>
    <xf numFmtId="41" fontId="52" fillId="34" borderId="49" xfId="43" applyFont="1" applyFill="1" applyBorder="1" applyAlignment="1">
      <alignment/>
    </xf>
    <xf numFmtId="41" fontId="52" fillId="0" borderId="49" xfId="43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7" xfId="0" applyFont="1" applyBorder="1" applyAlignment="1">
      <alignment/>
    </xf>
    <xf numFmtId="0" fontId="20" fillId="0" borderId="12" xfId="0" applyFont="1" applyBorder="1" applyAlignment="1">
      <alignment horizontal="center"/>
    </xf>
    <xf numFmtId="41" fontId="17" fillId="35" borderId="7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0" fillId="0" borderId="0" xfId="0" applyFont="1" applyAlignment="1">
      <alignment/>
    </xf>
    <xf numFmtId="0" fontId="34" fillId="34" borderId="117" xfId="0" applyFont="1" applyFill="1" applyBorder="1" applyAlignment="1">
      <alignment horizontal="left" vertical="center" wrapText="1"/>
    </xf>
    <xf numFmtId="0" fontId="34" fillId="0" borderId="117" xfId="0" applyFont="1" applyBorder="1" applyAlignment="1">
      <alignment horizontal="center" vertical="center" wrapText="1"/>
    </xf>
    <xf numFmtId="41" fontId="34" fillId="34" borderId="117" xfId="43" applyFont="1" applyFill="1" applyBorder="1" applyAlignment="1">
      <alignment/>
    </xf>
    <xf numFmtId="0" fontId="34" fillId="34" borderId="118" xfId="0" applyFont="1" applyFill="1" applyBorder="1" applyAlignment="1">
      <alignment horizontal="left" vertical="center" wrapText="1"/>
    </xf>
    <xf numFmtId="41" fontId="34" fillId="34" borderId="119" xfId="43" applyFont="1" applyFill="1" applyBorder="1" applyAlignment="1">
      <alignment/>
    </xf>
    <xf numFmtId="41" fontId="34" fillId="34" borderId="63" xfId="43" applyFont="1" applyFill="1" applyBorder="1" applyAlignment="1">
      <alignment/>
    </xf>
    <xf numFmtId="41" fontId="54" fillId="0" borderId="49" xfId="0" applyNumberFormat="1" applyFont="1" applyBorder="1" applyAlignment="1">
      <alignment horizontal="center" vertical="center" wrapText="1"/>
    </xf>
    <xf numFmtId="41" fontId="54" fillId="0" borderId="49" xfId="0" applyNumberFormat="1" applyFont="1" applyBorder="1" applyAlignment="1">
      <alignment horizontal="center" wrapText="1"/>
    </xf>
    <xf numFmtId="41" fontId="34" fillId="0" borderId="63" xfId="0" applyNumberFormat="1" applyFont="1" applyBorder="1" applyAlignment="1">
      <alignment/>
    </xf>
    <xf numFmtId="0" fontId="0" fillId="34" borderId="117" xfId="0" applyFont="1" applyFill="1" applyBorder="1" applyAlignment="1">
      <alignment horizontal="left" vertical="center" wrapText="1"/>
    </xf>
    <xf numFmtId="41" fontId="0" fillId="0" borderId="117" xfId="43" applyFont="1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117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 wrapText="1"/>
    </xf>
    <xf numFmtId="41" fontId="56" fillId="0" borderId="119" xfId="0" applyNumberFormat="1" applyFont="1" applyBorder="1" applyAlignment="1">
      <alignment horizontal="center" vertical="center" wrapText="1"/>
    </xf>
    <xf numFmtId="41" fontId="54" fillId="0" borderId="63" xfId="0" applyNumberFormat="1" applyFont="1" applyBorder="1" applyAlignment="1">
      <alignment horizontal="center" vertical="center" wrapText="1"/>
    </xf>
    <xf numFmtId="0" fontId="34" fillId="0" borderId="12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1" fontId="1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41" fontId="5" fillId="0" borderId="121" xfId="0" applyNumberFormat="1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" vertical="center" wrapText="1"/>
    </xf>
    <xf numFmtId="41" fontId="0" fillId="34" borderId="121" xfId="43" applyFont="1" applyFill="1" applyBorder="1" applyAlignment="1">
      <alignment/>
    </xf>
    <xf numFmtId="41" fontId="0" fillId="0" borderId="12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41" fontId="5" fillId="0" borderId="1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41" fontId="0" fillId="0" borderId="11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1" fontId="5" fillId="0" borderId="126" xfId="0" applyNumberFormat="1" applyFont="1" applyBorder="1" applyAlignment="1">
      <alignment horizontal="center" vertical="center" wrapText="1"/>
    </xf>
    <xf numFmtId="41" fontId="5" fillId="0" borderId="125" xfId="0" applyNumberFormat="1" applyFont="1" applyBorder="1" applyAlignment="1">
      <alignment horizontal="center" vertical="center" wrapText="1"/>
    </xf>
    <xf numFmtId="41" fontId="5" fillId="0" borderId="113" xfId="0" applyNumberFormat="1" applyFont="1" applyBorder="1" applyAlignment="1">
      <alignment horizontal="center" vertical="center" wrapText="1"/>
    </xf>
    <xf numFmtId="0" fontId="0" fillId="34" borderId="127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0" fillId="0" borderId="127" xfId="0" applyFont="1" applyBorder="1" applyAlignment="1">
      <alignment/>
    </xf>
    <xf numFmtId="0" fontId="5" fillId="0" borderId="118" xfId="0" applyFont="1" applyBorder="1" applyAlignment="1">
      <alignment horizontal="center" vertical="center" wrapText="1"/>
    </xf>
    <xf numFmtId="41" fontId="5" fillId="0" borderId="118" xfId="0" applyNumberFormat="1" applyFont="1" applyBorder="1" applyAlignment="1">
      <alignment horizontal="center" vertical="center" wrapText="1"/>
    </xf>
    <xf numFmtId="41" fontId="5" fillId="0" borderId="12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02" xfId="0" applyNumberFormat="1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186" fontId="4" fillId="0" borderId="121" xfId="42" applyNumberFormat="1" applyFont="1" applyBorder="1" applyAlignment="1">
      <alignment horizontal="center" vertical="center" wrapText="1"/>
    </xf>
    <xf numFmtId="186" fontId="4" fillId="0" borderId="111" xfId="42" applyNumberFormat="1" applyFont="1" applyBorder="1" applyAlignment="1">
      <alignment horizontal="center" vertical="center" wrapText="1"/>
    </xf>
    <xf numFmtId="41" fontId="17" fillId="0" borderId="128" xfId="0" applyNumberFormat="1" applyFont="1" applyBorder="1" applyAlignment="1">
      <alignment horizontal="center"/>
    </xf>
    <xf numFmtId="186" fontId="34" fillId="0" borderId="117" xfId="42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41" fontId="40" fillId="0" borderId="73" xfId="0" applyNumberFormat="1" applyFont="1" applyFill="1" applyBorder="1" applyAlignment="1">
      <alignment/>
    </xf>
    <xf numFmtId="41" fontId="92" fillId="0" borderId="73" xfId="0" applyNumberFormat="1" applyFont="1" applyBorder="1" applyAlignment="1">
      <alignment/>
    </xf>
    <xf numFmtId="0" fontId="34" fillId="0" borderId="129" xfId="0" applyFont="1" applyBorder="1" applyAlignment="1">
      <alignment/>
    </xf>
    <xf numFmtId="0" fontId="4" fillId="0" borderId="13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right" vertical="center" wrapText="1"/>
    </xf>
    <xf numFmtId="41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0" fillId="34" borderId="28" xfId="0" applyFont="1" applyFill="1" applyBorder="1" applyAlignment="1">
      <alignment horizontal="center" vertical="center" wrapText="1"/>
    </xf>
    <xf numFmtId="0" fontId="20" fillId="34" borderId="118" xfId="0" applyFont="1" applyFill="1" applyBorder="1" applyAlignment="1">
      <alignment horizontal="center" vertical="center" wrapText="1"/>
    </xf>
    <xf numFmtId="0" fontId="20" fillId="34" borderId="49" xfId="0" applyFont="1" applyFill="1" applyBorder="1" applyAlignment="1">
      <alignment horizontal="center" vertical="center" wrapText="1"/>
    </xf>
    <xf numFmtId="0" fontId="20" fillId="0" borderId="131" xfId="0" applyFont="1" applyBorder="1" applyAlignment="1">
      <alignment horizontal="center" vertical="center" wrapText="1"/>
    </xf>
    <xf numFmtId="0" fontId="20" fillId="0" borderId="124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11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1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0" fillId="0" borderId="13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32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4" fillId="0" borderId="134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0" fontId="0" fillId="0" borderId="118" xfId="0" applyFont="1" applyBorder="1" applyAlignment="1">
      <alignment/>
    </xf>
    <xf numFmtId="0" fontId="0" fillId="0" borderId="4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8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4" fillId="0" borderId="1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4" fillId="0" borderId="140" xfId="0" applyFont="1" applyBorder="1" applyAlignment="1">
      <alignment horizontal="center" vertical="center"/>
    </xf>
    <xf numFmtId="0" fontId="14" fillId="0" borderId="141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/>
    </xf>
    <xf numFmtId="0" fontId="24" fillId="0" borderId="143" xfId="0" applyFont="1" applyBorder="1" applyAlignment="1">
      <alignment horizontal="center"/>
    </xf>
    <xf numFmtId="0" fontId="24" fillId="0" borderId="144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4" fillId="0" borderId="86" xfId="0" applyNumberFormat="1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20" fillId="0" borderId="140" xfId="0" applyFont="1" applyBorder="1" applyAlignment="1">
      <alignment horizontal="center" vertical="center" wrapText="1"/>
    </xf>
    <xf numFmtId="0" fontId="20" fillId="0" borderId="141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14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8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40" xfId="0" applyFont="1" applyBorder="1" applyAlignment="1">
      <alignment horizontal="left" vertical="center" wrapText="1"/>
    </xf>
    <xf numFmtId="0" fontId="14" fillId="0" borderId="145" xfId="0" applyFont="1" applyBorder="1" applyAlignment="1">
      <alignment horizontal="left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146" xfId="0" applyFont="1" applyBorder="1" applyAlignment="1">
      <alignment horizontal="center" vertical="center" wrapText="1"/>
    </xf>
    <xf numFmtId="0" fontId="14" fillId="0" borderId="147" xfId="0" applyFont="1" applyBorder="1" applyAlignment="1">
      <alignment horizontal="center" vertical="center" wrapText="1"/>
    </xf>
    <xf numFmtId="0" fontId="14" fillId="0" borderId="148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7" fillId="0" borderId="85" xfId="0" applyFont="1" applyBorder="1" applyAlignment="1">
      <alignment horizontal="center"/>
    </xf>
    <xf numFmtId="0" fontId="17" fillId="0" borderId="149" xfId="0" applyFont="1" applyBorder="1" applyAlignment="1">
      <alignment horizontal="center"/>
    </xf>
    <xf numFmtId="0" fontId="17" fillId="0" borderId="150" xfId="0" applyFont="1" applyBorder="1" applyAlignment="1">
      <alignment horizontal="center"/>
    </xf>
    <xf numFmtId="0" fontId="17" fillId="0" borderId="151" xfId="0" applyFont="1" applyBorder="1" applyAlignment="1">
      <alignment horizontal="center"/>
    </xf>
    <xf numFmtId="0" fontId="17" fillId="0" borderId="97" xfId="0" applyFont="1" applyBorder="1" applyAlignment="1">
      <alignment horizontal="center"/>
    </xf>
    <xf numFmtId="0" fontId="17" fillId="0" borderId="14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2" fillId="0" borderId="88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15" fontId="17" fillId="0" borderId="140" xfId="0" applyNumberFormat="1" applyFont="1" applyBorder="1" applyAlignment="1">
      <alignment horizontal="center"/>
    </xf>
    <xf numFmtId="0" fontId="17" fillId="0" borderId="141" xfId="0" applyFont="1" applyBorder="1" applyAlignment="1">
      <alignment horizontal="center"/>
    </xf>
    <xf numFmtId="0" fontId="12" fillId="0" borderId="89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4" fillId="0" borderId="152" xfId="0" applyFont="1" applyBorder="1" applyAlignment="1">
      <alignment horizontal="center" vertical="center" wrapText="1"/>
    </xf>
    <xf numFmtId="0" fontId="14" fillId="0" borderId="15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4" fillId="0" borderId="154" xfId="0" applyFont="1" applyBorder="1" applyAlignment="1">
      <alignment horizontal="center" vertical="center" wrapText="1"/>
    </xf>
    <xf numFmtId="0" fontId="14" fillId="0" borderId="1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2" xfId="0" applyFont="1" applyBorder="1" applyAlignment="1">
      <alignment horizontal="center" vertical="center" wrapText="1"/>
    </xf>
    <xf numFmtId="0" fontId="10" fillId="0" borderId="13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155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0" borderId="131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59" xfId="0" applyFont="1" applyBorder="1" applyAlignment="1">
      <alignment/>
    </xf>
    <xf numFmtId="0" fontId="18" fillId="0" borderId="69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65" xfId="0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12" fillId="0" borderId="156" xfId="0" applyFont="1" applyBorder="1" applyAlignment="1">
      <alignment horizontal="center" vertical="center" wrapText="1"/>
    </xf>
    <xf numFmtId="0" fontId="12" fillId="0" borderId="157" xfId="0" applyFont="1" applyBorder="1" applyAlignment="1">
      <alignment horizontal="center" vertical="center" wrapText="1"/>
    </xf>
    <xf numFmtId="0" fontId="12" fillId="0" borderId="158" xfId="0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8" xfId="0" applyFont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 wrapText="1"/>
    </xf>
    <xf numFmtId="0" fontId="14" fillId="0" borderId="149" xfId="0" applyFont="1" applyBorder="1" applyAlignment="1">
      <alignment horizontal="left"/>
    </xf>
    <xf numFmtId="0" fontId="14" fillId="0" borderId="141" xfId="0" applyFont="1" applyBorder="1" applyAlignment="1">
      <alignment horizontal="left" vertical="center" wrapText="1"/>
    </xf>
    <xf numFmtId="41" fontId="0" fillId="0" borderId="0" xfId="0" applyNumberFormat="1" applyFont="1" applyBorder="1" applyAlignment="1">
      <alignment/>
    </xf>
    <xf numFmtId="186" fontId="17" fillId="0" borderId="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CLIENT~1\LOCALS~1\Temp\bumdes%20sukamaj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amp%202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W%20UNIT%20PEMBIAYA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NIT%20PEMBIAYA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APORAN%20%20BUMDESA%20MAHARDIKA\FINANCIAL\UNIT%20PEMBIAYAAN%20JUNI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ku Memorial"/>
      <sheetName val="Awal"/>
      <sheetName val="Pemb-Penjl"/>
      <sheetName val="Neraca"/>
      <sheetName val="Laba Rugi"/>
      <sheetName val="Kas Masuk"/>
      <sheetName val="Kas Keluar"/>
      <sheetName val="Neraca Lajur"/>
      <sheetName val="BB"/>
      <sheetName val="Bank Masuk"/>
      <sheetName val="Bank Keluar"/>
      <sheetName val="Persediaan"/>
    </sheetNames>
    <sheetDataSet>
      <sheetData sheetId="7">
        <row r="24">
          <cell r="K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ku Memorial"/>
      <sheetName val="transaksi"/>
      <sheetName val="Pemb-Penjl"/>
      <sheetName val="Neraca"/>
      <sheetName val="Laba Rugi"/>
      <sheetName val="Kas Masuk"/>
      <sheetName val="Kas Keluar"/>
      <sheetName val="Neraca Lajur"/>
      <sheetName val="BB"/>
      <sheetName val="Bank Masuk"/>
      <sheetName val="Bank Keluar"/>
      <sheetName val="persediaann"/>
    </sheetNames>
    <sheetDataSet>
      <sheetData sheetId="3">
        <row r="22">
          <cell r="F22">
            <v>0</v>
          </cell>
        </row>
        <row r="24">
          <cell r="F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NSAKSI"/>
      <sheetName val="JURNAL"/>
      <sheetName val="Kas Masuk"/>
      <sheetName val="Kas Keluar"/>
      <sheetName val="BUKU BESAR"/>
      <sheetName val="persediaann"/>
      <sheetName val="Neraca Lajur"/>
      <sheetName val="Neraca"/>
      <sheetName val="Laba Rugi"/>
      <sheetName val="MEMORIAL PIUTANG"/>
      <sheetName val="Pemb-Penjl"/>
    </sheetNames>
    <sheetDataSet>
      <sheetData sheetId="6">
        <row r="12">
          <cell r="F12">
            <v>1500000</v>
          </cell>
        </row>
        <row r="13">
          <cell r="G13">
            <v>372000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AKSI"/>
      <sheetName val="JURNAL"/>
      <sheetName val="Kas Masuk"/>
      <sheetName val="Kas Keluar"/>
      <sheetName val="BUKU BESAR"/>
      <sheetName val="BUKU PERSEDIAAN"/>
      <sheetName val="Neraca Lajur"/>
      <sheetName val="Neraca"/>
      <sheetName val="Laba Rugi"/>
      <sheetName val="MEMORIAL PIUTANG"/>
    </sheetNames>
    <sheetDataSet>
      <sheetData sheetId="6">
        <row r="12">
          <cell r="G12">
            <v>13753400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NSAKSI"/>
      <sheetName val="JURNAL"/>
      <sheetName val="Kas Masuk"/>
      <sheetName val="Kas Keluar"/>
      <sheetName val="BUKU BESAR"/>
      <sheetName val="BUKU PERSEDIAAN"/>
      <sheetName val="Neraca Lajur"/>
      <sheetName val="Neraca"/>
      <sheetName val="Laba Rugi"/>
      <sheetName val="MEMORIAL PIUTANG"/>
    </sheetNames>
    <sheetDataSet>
      <sheetData sheetId="3">
        <row r="26">
          <cell r="M26">
            <v>3831600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61.28125" style="0" customWidth="1"/>
    <col min="4" max="4" width="18.28125" style="0" customWidth="1"/>
  </cols>
  <sheetData>
    <row r="2" spans="1:4" ht="18.75">
      <c r="A2" s="499" t="s">
        <v>211</v>
      </c>
      <c r="B2" s="499"/>
      <c r="C2" s="499"/>
      <c r="D2" s="389"/>
    </row>
    <row r="3" spans="1:4" ht="15.75">
      <c r="A3" s="500" t="s">
        <v>173</v>
      </c>
      <c r="B3" s="500"/>
      <c r="C3" s="500"/>
      <c r="D3" s="390"/>
    </row>
    <row r="4" spans="1:4" ht="15.75">
      <c r="A4" s="501"/>
      <c r="B4" s="501"/>
      <c r="C4" s="501"/>
      <c r="D4" s="391"/>
    </row>
    <row r="5" spans="1:4" ht="15.75">
      <c r="A5" s="502" t="s">
        <v>238</v>
      </c>
      <c r="B5" s="502"/>
      <c r="C5" s="502"/>
      <c r="D5" s="393"/>
    </row>
    <row r="6" spans="1:4" ht="15">
      <c r="A6" s="391"/>
      <c r="B6" s="391"/>
      <c r="C6" s="391"/>
      <c r="D6" s="391"/>
    </row>
    <row r="7" spans="1:4" ht="12.75">
      <c r="A7" s="503" t="s">
        <v>174</v>
      </c>
      <c r="B7" s="503" t="s">
        <v>0</v>
      </c>
      <c r="C7" s="503" t="s">
        <v>177</v>
      </c>
      <c r="D7" s="503"/>
    </row>
    <row r="8" spans="1:4" ht="12.75">
      <c r="A8" s="504"/>
      <c r="B8" s="504"/>
      <c r="C8" s="504"/>
      <c r="D8" s="504"/>
    </row>
    <row r="9" spans="1:4" ht="15">
      <c r="A9" s="394">
        <v>1</v>
      </c>
      <c r="B9" s="394">
        <v>1</v>
      </c>
      <c r="C9" s="395" t="s">
        <v>253</v>
      </c>
      <c r="D9" s="396">
        <v>2331600</v>
      </c>
    </row>
    <row r="10" spans="1:4" ht="15">
      <c r="A10" s="397">
        <v>2</v>
      </c>
      <c r="B10" s="397">
        <v>13</v>
      </c>
      <c r="C10" s="398" t="s">
        <v>252</v>
      </c>
      <c r="D10" s="399">
        <v>6686000</v>
      </c>
    </row>
    <row r="11" spans="1:4" ht="15">
      <c r="A11" s="397">
        <v>3</v>
      </c>
      <c r="B11" s="397">
        <v>20</v>
      </c>
      <c r="C11" s="398" t="s">
        <v>244</v>
      </c>
      <c r="D11" s="399">
        <v>22971800</v>
      </c>
    </row>
    <row r="12" spans="1:4" ht="15">
      <c r="A12" s="397">
        <v>4</v>
      </c>
      <c r="B12" s="397">
        <v>20</v>
      </c>
      <c r="C12" s="398" t="s">
        <v>245</v>
      </c>
      <c r="D12" s="399">
        <v>11838000</v>
      </c>
    </row>
    <row r="13" spans="1:4" ht="15">
      <c r="A13" s="397"/>
      <c r="B13" s="397"/>
      <c r="C13" s="398"/>
      <c r="D13" s="399"/>
    </row>
    <row r="14" spans="1:4" ht="15">
      <c r="A14" s="397"/>
      <c r="B14" s="397"/>
      <c r="C14" s="398"/>
      <c r="D14" s="399"/>
    </row>
    <row r="15" spans="1:4" ht="15">
      <c r="A15" s="400"/>
      <c r="B15" s="400"/>
      <c r="C15" s="401"/>
      <c r="D15" s="402"/>
    </row>
    <row r="16" spans="1:4" ht="15">
      <c r="A16" s="392"/>
      <c r="B16" s="392"/>
      <c r="C16" s="391"/>
      <c r="D16" s="403"/>
    </row>
  </sheetData>
  <sheetProtection/>
  <mergeCells count="7">
    <mergeCell ref="A2:C2"/>
    <mergeCell ref="A3:C3"/>
    <mergeCell ref="A4:C4"/>
    <mergeCell ref="A5:C5"/>
    <mergeCell ref="A7:A8"/>
    <mergeCell ref="B7:B8"/>
    <mergeCell ref="C7:D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0"/>
  <sheetViews>
    <sheetView view="pageLayout" zoomScaleSheetLayoutView="98" workbookViewId="0" topLeftCell="A37">
      <selection activeCell="K48" sqref="K48"/>
    </sheetView>
  </sheetViews>
  <sheetFormatPr defaultColWidth="9.140625" defaultRowHeight="12.75"/>
  <cols>
    <col min="1" max="1" width="3.28125" style="0" customWidth="1"/>
    <col min="2" max="2" width="3.140625" style="0" customWidth="1"/>
    <col min="3" max="3" width="20.00390625" style="0" customWidth="1"/>
    <col min="4" max="4" width="11.421875" style="0" customWidth="1"/>
    <col min="5" max="5" width="10.8515625" style="0" customWidth="1"/>
    <col min="6" max="6" width="12.140625" style="0" customWidth="1"/>
    <col min="7" max="7" width="9.421875" style="0" customWidth="1"/>
    <col min="8" max="8" width="8.140625" style="0" customWidth="1"/>
    <col min="9" max="9" width="9.00390625" style="0" customWidth="1"/>
    <col min="10" max="10" width="8.7109375" style="0" customWidth="1"/>
    <col min="11" max="11" width="16.00390625" style="0" customWidth="1"/>
    <col min="12" max="12" width="17.7109375" style="0" customWidth="1"/>
    <col min="13" max="13" width="13.57421875" style="0" customWidth="1"/>
  </cols>
  <sheetData>
    <row r="1" spans="1:11" ht="14.25">
      <c r="A1" s="515" t="s">
        <v>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14.25">
      <c r="A2" s="515" t="s">
        <v>143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 ht="14.25" customHeight="1">
      <c r="A3" s="515" t="s">
        <v>138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</row>
    <row r="4" spans="1:11" ht="18">
      <c r="A4" s="516" t="s">
        <v>43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</row>
    <row r="5" spans="1:11" ht="14.25">
      <c r="A5" s="523" t="s">
        <v>191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</row>
    <row r="6" spans="3:13" ht="9.75" customHeight="1">
      <c r="C6" s="128"/>
      <c r="D6" s="128"/>
      <c r="E6" s="128"/>
      <c r="F6" s="128"/>
      <c r="G6" s="128"/>
      <c r="H6" s="128"/>
      <c r="I6" s="128"/>
      <c r="J6" s="128"/>
      <c r="K6" s="128"/>
      <c r="L6" s="12"/>
      <c r="M6" s="12"/>
    </row>
    <row r="7" spans="1:11" ht="18.75" customHeight="1">
      <c r="A7" s="633" t="s">
        <v>0</v>
      </c>
      <c r="B7" s="633"/>
      <c r="C7" s="637" t="s">
        <v>78</v>
      </c>
      <c r="D7" s="634" t="s">
        <v>2</v>
      </c>
      <c r="E7" s="635"/>
      <c r="F7" s="635"/>
      <c r="G7" s="635"/>
      <c r="H7" s="635"/>
      <c r="I7" s="635"/>
      <c r="J7" s="636"/>
      <c r="K7" s="303" t="s">
        <v>3</v>
      </c>
    </row>
    <row r="8" spans="1:11" ht="12.75" customHeight="1">
      <c r="A8" s="633"/>
      <c r="B8" s="633"/>
      <c r="C8" s="638"/>
      <c r="D8" s="634" t="s">
        <v>30</v>
      </c>
      <c r="E8" s="635"/>
      <c r="F8" s="635"/>
      <c r="G8" s="635"/>
      <c r="H8" s="635"/>
      <c r="I8" s="635"/>
      <c r="J8" s="636"/>
      <c r="K8" s="646" t="s">
        <v>128</v>
      </c>
    </row>
    <row r="9" spans="1:11" ht="15.75" customHeight="1">
      <c r="A9" s="633"/>
      <c r="B9" s="633"/>
      <c r="C9" s="638"/>
      <c r="D9" s="633" t="s">
        <v>70</v>
      </c>
      <c r="E9" s="633"/>
      <c r="F9" s="29"/>
      <c r="G9" s="633" t="s">
        <v>73</v>
      </c>
      <c r="H9" s="633"/>
      <c r="I9" s="633" t="s">
        <v>72</v>
      </c>
      <c r="J9" s="645"/>
      <c r="K9" s="647"/>
    </row>
    <row r="10" spans="1:11" ht="14.25" customHeight="1">
      <c r="A10" s="633"/>
      <c r="B10" s="633"/>
      <c r="C10" s="638"/>
      <c r="D10" s="129" t="s">
        <v>74</v>
      </c>
      <c r="E10" s="129" t="s">
        <v>57</v>
      </c>
      <c r="F10" s="129" t="s">
        <v>75</v>
      </c>
      <c r="G10" s="129" t="s">
        <v>76</v>
      </c>
      <c r="H10" s="129" t="s">
        <v>77</v>
      </c>
      <c r="I10" s="129" t="s">
        <v>50</v>
      </c>
      <c r="J10" s="309" t="s">
        <v>51</v>
      </c>
      <c r="K10" s="648"/>
    </row>
    <row r="11" spans="1:11" ht="17.25" customHeight="1">
      <c r="A11" s="633"/>
      <c r="B11" s="633"/>
      <c r="C11" s="639"/>
      <c r="D11" s="129"/>
      <c r="E11" s="129"/>
      <c r="F11" s="129"/>
      <c r="G11" s="129"/>
      <c r="H11" s="129"/>
      <c r="I11" s="129">
        <v>5102.2</v>
      </c>
      <c r="J11" s="309"/>
      <c r="K11" s="304">
        <v>2101</v>
      </c>
    </row>
    <row r="12" spans="1:11" ht="16.5" customHeight="1">
      <c r="A12" s="640"/>
      <c r="B12" s="641"/>
      <c r="C12" s="326"/>
      <c r="D12" s="130"/>
      <c r="E12" s="130"/>
      <c r="F12" s="130"/>
      <c r="G12" s="130"/>
      <c r="H12" s="130"/>
      <c r="I12" s="130"/>
      <c r="J12" s="310"/>
      <c r="K12" s="305"/>
    </row>
    <row r="13" spans="1:11" ht="16.5" customHeight="1">
      <c r="A13" s="658"/>
      <c r="B13" s="659"/>
      <c r="C13" s="131"/>
      <c r="D13" s="132"/>
      <c r="E13" s="132"/>
      <c r="F13" s="132"/>
      <c r="G13" s="132"/>
      <c r="H13" s="132"/>
      <c r="I13" s="132"/>
      <c r="J13" s="311"/>
      <c r="K13" s="306"/>
    </row>
    <row r="14" spans="1:11" ht="17.25" customHeight="1">
      <c r="A14" s="660"/>
      <c r="B14" s="661"/>
      <c r="C14" s="134"/>
      <c r="D14" s="135"/>
      <c r="E14" s="135"/>
      <c r="F14" s="135"/>
      <c r="G14" s="135"/>
      <c r="H14" s="135"/>
      <c r="I14" s="136"/>
      <c r="J14" s="312"/>
      <c r="K14" s="307"/>
    </row>
    <row r="15" spans="1:11" ht="58.5" customHeight="1">
      <c r="A15" s="649" t="s">
        <v>4</v>
      </c>
      <c r="B15" s="650"/>
      <c r="C15" s="651"/>
      <c r="D15" s="137"/>
      <c r="E15" s="137"/>
      <c r="F15" s="137"/>
      <c r="G15" s="137"/>
      <c r="H15" s="137"/>
      <c r="I15" s="137">
        <f>SUM(I12:I14)</f>
        <v>0</v>
      </c>
      <c r="J15" s="313"/>
      <c r="K15" s="308">
        <f>SUM(K12:K14)</f>
        <v>0</v>
      </c>
    </row>
    <row r="16" spans="1:11" ht="14.25">
      <c r="A16" s="14"/>
      <c r="B16" s="14"/>
      <c r="C16" s="14"/>
      <c r="D16" s="14"/>
      <c r="E16" s="14"/>
      <c r="F16" s="14"/>
      <c r="G16" s="14"/>
      <c r="H16" s="14"/>
      <c r="I16" s="14"/>
      <c r="J16" s="12"/>
      <c r="K16" s="12"/>
    </row>
    <row r="17" spans="1:11" ht="14.25">
      <c r="A17" s="14"/>
      <c r="B17" s="14"/>
      <c r="C17" s="14"/>
      <c r="D17" s="14"/>
      <c r="E17" s="14"/>
      <c r="F17" s="14"/>
      <c r="G17" s="14"/>
      <c r="H17" s="14"/>
      <c r="I17" s="14"/>
      <c r="J17" s="12"/>
      <c r="K17" s="12"/>
    </row>
    <row r="18" spans="1:11" ht="14.25">
      <c r="A18" s="14"/>
      <c r="B18" s="14"/>
      <c r="C18" s="14"/>
      <c r="D18" s="14"/>
      <c r="E18" s="14"/>
      <c r="F18" s="14"/>
      <c r="G18" s="14"/>
      <c r="H18" s="633" t="s">
        <v>49</v>
      </c>
      <c r="I18" s="633"/>
      <c r="J18" s="633"/>
      <c r="K18" s="633"/>
    </row>
    <row r="19" spans="1:11" ht="28.5">
      <c r="A19" s="14"/>
      <c r="B19" s="14"/>
      <c r="C19" s="14"/>
      <c r="D19" s="14"/>
      <c r="E19" s="14"/>
      <c r="F19" s="14"/>
      <c r="G19" s="14"/>
      <c r="H19" s="29" t="s">
        <v>6</v>
      </c>
      <c r="I19" s="138" t="s">
        <v>4</v>
      </c>
      <c r="J19" s="30" t="s">
        <v>6</v>
      </c>
      <c r="K19" s="29" t="s">
        <v>4</v>
      </c>
    </row>
    <row r="20" spans="1:11" ht="14.25">
      <c r="A20" s="12"/>
      <c r="B20" s="12"/>
      <c r="C20" s="12"/>
      <c r="D20" s="12"/>
      <c r="E20" s="12"/>
      <c r="F20" s="12"/>
      <c r="G20" s="12"/>
      <c r="H20" s="130"/>
      <c r="I20" s="145">
        <f>D15</f>
        <v>0</v>
      </c>
      <c r="J20" s="241">
        <v>2101</v>
      </c>
      <c r="K20" s="146">
        <f>K12</f>
        <v>0</v>
      </c>
    </row>
    <row r="21" spans="1:11" ht="14.25">
      <c r="A21" s="12"/>
      <c r="B21" s="12"/>
      <c r="C21" s="12"/>
      <c r="D21" s="12"/>
      <c r="E21" s="12"/>
      <c r="F21" s="12"/>
      <c r="G21" s="12"/>
      <c r="H21" s="139"/>
      <c r="I21" s="133">
        <f>E15</f>
        <v>0</v>
      </c>
      <c r="J21" s="147"/>
      <c r="K21" s="132"/>
    </row>
    <row r="22" spans="1:11" ht="14.25">
      <c r="A22" s="12"/>
      <c r="B22" s="12"/>
      <c r="C22" s="12"/>
      <c r="D22" s="12"/>
      <c r="E22" s="12"/>
      <c r="F22" s="12"/>
      <c r="G22" s="12"/>
      <c r="H22" s="140"/>
      <c r="I22" s="148"/>
      <c r="J22" s="149"/>
      <c r="K22" s="150"/>
    </row>
    <row r="23" spans="1:11" ht="14.25">
      <c r="A23" s="12"/>
      <c r="B23" s="12"/>
      <c r="C23" s="12"/>
      <c r="D23" s="12"/>
      <c r="E23" s="12"/>
      <c r="F23" s="12"/>
      <c r="G23" s="12"/>
      <c r="H23" s="140"/>
      <c r="I23" s="148">
        <f>F15</f>
        <v>0</v>
      </c>
      <c r="J23" s="149"/>
      <c r="K23" s="150"/>
    </row>
    <row r="24" spans="1:11" ht="14.25">
      <c r="A24" s="12"/>
      <c r="B24" s="12"/>
      <c r="C24" s="12"/>
      <c r="D24" s="12"/>
      <c r="E24" s="12"/>
      <c r="F24" s="12"/>
      <c r="G24" s="12"/>
      <c r="H24" s="140"/>
      <c r="I24" s="148">
        <f>G15</f>
        <v>0</v>
      </c>
      <c r="J24" s="149"/>
      <c r="K24" s="150"/>
    </row>
    <row r="25" spans="1:11" ht="14.25">
      <c r="A25" s="12"/>
      <c r="B25" s="12"/>
      <c r="C25" s="12"/>
      <c r="D25" s="12"/>
      <c r="E25" s="12"/>
      <c r="F25" s="12"/>
      <c r="G25" s="12"/>
      <c r="H25" s="140"/>
      <c r="I25" s="148">
        <f>H15</f>
        <v>0</v>
      </c>
      <c r="J25" s="149"/>
      <c r="K25" s="150"/>
    </row>
    <row r="26" spans="1:11" ht="14.25">
      <c r="A26" s="12"/>
      <c r="B26" s="12"/>
      <c r="C26" s="12"/>
      <c r="D26" s="12"/>
      <c r="E26" s="12"/>
      <c r="F26" s="12"/>
      <c r="G26" s="12"/>
      <c r="H26" s="140" t="s">
        <v>129</v>
      </c>
      <c r="I26" s="148">
        <f>I12</f>
        <v>0</v>
      </c>
      <c r="J26" s="149"/>
      <c r="K26" s="150"/>
    </row>
    <row r="27" spans="1:11" ht="14.25">
      <c r="A27" s="12"/>
      <c r="B27" s="12"/>
      <c r="C27" s="12"/>
      <c r="D27" s="12"/>
      <c r="E27" s="12"/>
      <c r="F27" s="12"/>
      <c r="G27" s="12"/>
      <c r="H27" s="135"/>
      <c r="I27" s="151">
        <f>J15</f>
        <v>0</v>
      </c>
      <c r="J27" s="152"/>
      <c r="K27" s="153"/>
    </row>
    <row r="28" spans="1:11" ht="18.75" customHeight="1">
      <c r="A28" s="12"/>
      <c r="B28" s="12"/>
      <c r="C28" s="12"/>
      <c r="D28" s="12"/>
      <c r="E28" s="12"/>
      <c r="F28" s="12"/>
      <c r="G28" s="12"/>
      <c r="H28" s="141" t="s">
        <v>4</v>
      </c>
      <c r="I28" s="31">
        <f>SUM(I21:I27)</f>
        <v>0</v>
      </c>
      <c r="J28" s="142" t="s">
        <v>4</v>
      </c>
      <c r="K28" s="137">
        <f>SUM(K20:K27)</f>
        <v>0</v>
      </c>
    </row>
    <row r="29" spans="1:11" ht="18.75" customHeight="1">
      <c r="A29" s="12"/>
      <c r="B29" s="12"/>
      <c r="C29" s="12"/>
      <c r="D29" s="12"/>
      <c r="E29" s="12"/>
      <c r="F29" s="12"/>
      <c r="G29" s="12"/>
      <c r="H29" s="143"/>
      <c r="I29" s="144"/>
      <c r="J29" s="143"/>
      <c r="K29" s="144"/>
    </row>
    <row r="30" spans="1:12" ht="18.75" customHeight="1">
      <c r="A30" s="258"/>
      <c r="B30" s="258"/>
      <c r="C30" s="258"/>
      <c r="D30" s="258"/>
      <c r="E30" s="258"/>
      <c r="G30" s="570" t="s">
        <v>190</v>
      </c>
      <c r="H30" s="570"/>
      <c r="I30" s="570"/>
      <c r="J30" s="570"/>
      <c r="K30" s="570"/>
      <c r="L30" s="258"/>
    </row>
    <row r="31" spans="1:12" ht="18.75" customHeight="1">
      <c r="A31" s="258"/>
      <c r="B31" s="258"/>
      <c r="C31" s="258"/>
      <c r="D31" s="258"/>
      <c r="E31" s="258"/>
      <c r="F31" s="258"/>
      <c r="G31" s="570" t="s">
        <v>152</v>
      </c>
      <c r="H31" s="570"/>
      <c r="I31" s="570"/>
      <c r="J31" s="570"/>
      <c r="K31" s="570"/>
      <c r="L31" s="258"/>
    </row>
    <row r="32" spans="1:12" ht="18.75" customHeight="1">
      <c r="A32" s="570" t="s">
        <v>184</v>
      </c>
      <c r="B32" s="570"/>
      <c r="C32" s="570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5.75" customHeight="1">
      <c r="A33" s="570" t="s">
        <v>185</v>
      </c>
      <c r="B33" s="570"/>
      <c r="C33" s="570"/>
      <c r="D33" s="258"/>
      <c r="E33" s="258"/>
      <c r="F33" s="258"/>
      <c r="G33" s="570" t="s">
        <v>162</v>
      </c>
      <c r="H33" s="570"/>
      <c r="I33" s="570"/>
      <c r="J33" s="570" t="s">
        <v>151</v>
      </c>
      <c r="K33" s="570"/>
      <c r="L33" s="265"/>
    </row>
    <row r="34" spans="1:12" ht="18.75" customHeight="1">
      <c r="A34" s="258"/>
      <c r="B34" s="258"/>
      <c r="C34" s="258"/>
      <c r="D34" s="258"/>
      <c r="E34" s="258"/>
      <c r="F34" s="258"/>
      <c r="H34" s="258"/>
      <c r="I34" s="265"/>
      <c r="J34" s="628"/>
      <c r="K34" s="628"/>
      <c r="L34" s="628"/>
    </row>
    <row r="35" spans="1:12" ht="18.75" customHeight="1">
      <c r="A35" s="258"/>
      <c r="B35" s="258"/>
      <c r="C35" s="258"/>
      <c r="D35" s="258"/>
      <c r="E35" s="258"/>
      <c r="F35" s="258"/>
      <c r="H35" s="258"/>
      <c r="I35" s="258"/>
      <c r="J35" s="258"/>
      <c r="K35" s="258"/>
      <c r="L35" s="258"/>
    </row>
    <row r="36" spans="1:12" ht="18.75" customHeight="1">
      <c r="A36" s="603" t="s">
        <v>154</v>
      </c>
      <c r="B36" s="603"/>
      <c r="C36" s="603"/>
      <c r="D36" s="258"/>
      <c r="E36" s="258"/>
      <c r="F36" s="258"/>
      <c r="G36" s="603" t="s">
        <v>153</v>
      </c>
      <c r="H36" s="603"/>
      <c r="I36" s="603"/>
      <c r="J36" s="603" t="s">
        <v>160</v>
      </c>
      <c r="K36" s="603"/>
      <c r="L36" s="292"/>
    </row>
    <row r="37" spans="1:12" ht="18.75" customHeight="1">
      <c r="A37" s="12"/>
      <c r="B37" s="257"/>
      <c r="C37" s="258"/>
      <c r="D37" s="258"/>
      <c r="E37" s="258"/>
      <c r="F37" s="258"/>
      <c r="G37" s="258"/>
      <c r="H37" s="258"/>
      <c r="I37" s="258"/>
      <c r="J37" s="258"/>
      <c r="K37" s="258"/>
      <c r="L37" s="258"/>
    </row>
    <row r="38" ht="18.75" customHeight="1">
      <c r="A38" s="12"/>
    </row>
    <row r="39" spans="1:11" ht="18.75" customHeight="1">
      <c r="A39" s="12"/>
      <c r="B39" s="12"/>
      <c r="C39" s="12"/>
      <c r="D39" s="12"/>
      <c r="E39" s="12"/>
      <c r="F39" s="12"/>
      <c r="G39" s="12"/>
      <c r="H39" s="143"/>
      <c r="I39" s="144"/>
      <c r="J39" s="143"/>
      <c r="K39" s="144"/>
    </row>
    <row r="40" spans="1:11" ht="18.75" customHeight="1">
      <c r="A40" s="12"/>
      <c r="B40" s="12"/>
      <c r="C40" s="12"/>
      <c r="D40" s="12"/>
      <c r="E40" s="12"/>
      <c r="F40" s="12"/>
      <c r="G40" s="12"/>
      <c r="H40" s="143"/>
      <c r="I40" s="144"/>
      <c r="J40" s="143"/>
      <c r="K40" s="144"/>
    </row>
    <row r="41" spans="1:11" ht="18.75" customHeight="1">
      <c r="A41" s="12"/>
      <c r="B41" s="12"/>
      <c r="C41" s="12"/>
      <c r="D41" s="12"/>
      <c r="E41" s="12"/>
      <c r="F41" s="12"/>
      <c r="G41" s="12"/>
      <c r="H41" s="143"/>
      <c r="I41" s="144"/>
      <c r="J41" s="143"/>
      <c r="K41" s="144"/>
    </row>
    <row r="42" spans="8:11" ht="18.75" customHeight="1">
      <c r="H42" s="9"/>
      <c r="I42" s="10"/>
      <c r="J42" s="9"/>
      <c r="K42" s="10"/>
    </row>
    <row r="43" spans="1:11" ht="14.25">
      <c r="A43" s="515" t="s">
        <v>9</v>
      </c>
      <c r="B43" s="515"/>
      <c r="C43" s="515"/>
      <c r="D43" s="515"/>
      <c r="E43" s="515"/>
      <c r="F43" s="515"/>
      <c r="G43" s="515"/>
      <c r="H43" s="515"/>
      <c r="I43" s="515"/>
      <c r="J43" s="515"/>
      <c r="K43" s="515"/>
    </row>
    <row r="44" spans="1:11" ht="14.25">
      <c r="A44" s="515" t="s">
        <v>143</v>
      </c>
      <c r="B44" s="515"/>
      <c r="C44" s="515"/>
      <c r="D44" s="515"/>
      <c r="E44" s="515"/>
      <c r="F44" s="515"/>
      <c r="G44" s="515"/>
      <c r="H44" s="515"/>
      <c r="I44" s="515"/>
      <c r="J44" s="515"/>
      <c r="K44" s="515"/>
    </row>
    <row r="45" spans="1:11" ht="14.25">
      <c r="A45" s="515" t="s">
        <v>138</v>
      </c>
      <c r="B45" s="515"/>
      <c r="C45" s="515"/>
      <c r="D45" s="515"/>
      <c r="E45" s="515"/>
      <c r="F45" s="515"/>
      <c r="G45" s="515"/>
      <c r="H45" s="515"/>
      <c r="I45" s="515"/>
      <c r="J45" s="515"/>
      <c r="K45" s="515"/>
    </row>
    <row r="46" spans="1:11" ht="18">
      <c r="A46" s="516" t="s">
        <v>46</v>
      </c>
      <c r="B46" s="516"/>
      <c r="C46" s="516"/>
      <c r="D46" s="516"/>
      <c r="E46" s="516"/>
      <c r="F46" s="516"/>
      <c r="G46" s="516"/>
      <c r="H46" s="516"/>
      <c r="I46" s="516"/>
      <c r="J46" s="516"/>
      <c r="K46" s="516"/>
    </row>
    <row r="47" spans="1:11" ht="14.25">
      <c r="A47" s="523" t="s">
        <v>230</v>
      </c>
      <c r="B47" s="515"/>
      <c r="C47" s="515"/>
      <c r="D47" s="515"/>
      <c r="E47" s="515"/>
      <c r="F47" s="515"/>
      <c r="G47" s="515"/>
      <c r="H47" s="515"/>
      <c r="I47" s="515"/>
      <c r="J47" s="515"/>
      <c r="K47" s="515"/>
    </row>
    <row r="48" spans="1:11" ht="12.75">
      <c r="A48" s="116"/>
      <c r="B48" s="116"/>
      <c r="C48" s="116"/>
      <c r="D48" s="116"/>
      <c r="E48" s="116"/>
      <c r="F48" s="116"/>
      <c r="G48" s="116"/>
      <c r="H48" s="116"/>
      <c r="I48" s="116"/>
      <c r="J48" s="11"/>
      <c r="K48" s="11"/>
    </row>
    <row r="49" spans="1:11" ht="16.5" customHeight="1">
      <c r="A49" s="632" t="s">
        <v>0</v>
      </c>
      <c r="B49" s="632"/>
      <c r="C49" s="652" t="s">
        <v>78</v>
      </c>
      <c r="D49" s="154" t="s">
        <v>2</v>
      </c>
      <c r="E49" s="629" t="s">
        <v>89</v>
      </c>
      <c r="F49" s="630"/>
      <c r="G49" s="630"/>
      <c r="H49" s="630"/>
      <c r="I49" s="630"/>
      <c r="J49" s="630"/>
      <c r="K49" s="631"/>
    </row>
    <row r="50" spans="1:11" ht="22.5" customHeight="1">
      <c r="A50" s="632"/>
      <c r="B50" s="632"/>
      <c r="C50" s="653"/>
      <c r="D50" s="642" t="s">
        <v>79</v>
      </c>
      <c r="E50" s="629" t="s">
        <v>88</v>
      </c>
      <c r="F50" s="630"/>
      <c r="G50" s="630"/>
      <c r="H50" s="630"/>
      <c r="I50" s="630"/>
      <c r="J50" s="630"/>
      <c r="K50" s="631"/>
    </row>
    <row r="51" spans="1:11" ht="12.75">
      <c r="A51" s="632"/>
      <c r="B51" s="632"/>
      <c r="C51" s="653"/>
      <c r="D51" s="643"/>
      <c r="E51" s="626" t="s">
        <v>33</v>
      </c>
      <c r="F51" s="632" t="s">
        <v>71</v>
      </c>
      <c r="G51" s="632"/>
      <c r="H51" s="632" t="s">
        <v>73</v>
      </c>
      <c r="I51" s="632"/>
      <c r="J51" s="632" t="s">
        <v>145</v>
      </c>
      <c r="K51" s="632"/>
    </row>
    <row r="52" spans="1:11" ht="12.75">
      <c r="A52" s="632"/>
      <c r="B52" s="632"/>
      <c r="C52" s="653"/>
      <c r="D52" s="644"/>
      <c r="E52" s="627"/>
      <c r="F52" s="117" t="s">
        <v>44</v>
      </c>
      <c r="G52" s="117" t="s">
        <v>75</v>
      </c>
      <c r="H52" s="117" t="s">
        <v>76</v>
      </c>
      <c r="I52" s="117" t="s">
        <v>77</v>
      </c>
      <c r="J52" s="117" t="s">
        <v>146</v>
      </c>
      <c r="K52" s="117"/>
    </row>
    <row r="53" spans="1:11" ht="12.75">
      <c r="A53" s="632"/>
      <c r="B53" s="632"/>
      <c r="C53" s="654"/>
      <c r="D53" s="155">
        <v>1105.4</v>
      </c>
      <c r="E53" s="156"/>
      <c r="F53" s="117"/>
      <c r="G53" s="117"/>
      <c r="H53" s="117"/>
      <c r="I53" s="117"/>
      <c r="J53" s="117" t="s">
        <v>141</v>
      </c>
      <c r="K53" s="117"/>
    </row>
    <row r="54" spans="1:11" ht="12.75">
      <c r="A54" s="662"/>
      <c r="B54" s="663"/>
      <c r="C54" s="314"/>
      <c r="D54" s="157"/>
      <c r="E54" s="158"/>
      <c r="F54" s="118"/>
      <c r="G54" s="118"/>
      <c r="H54" s="118"/>
      <c r="I54" s="118"/>
      <c r="J54" s="118"/>
      <c r="K54" s="118"/>
    </row>
    <row r="55" spans="1:11" ht="12.75">
      <c r="A55" s="664"/>
      <c r="B55" s="665"/>
      <c r="C55" s="119"/>
      <c r="D55" s="159"/>
      <c r="E55" s="160"/>
      <c r="F55" s="120"/>
      <c r="G55" s="120"/>
      <c r="H55" s="120"/>
      <c r="I55" s="120"/>
      <c r="J55" s="120"/>
      <c r="K55" s="120"/>
    </row>
    <row r="56" spans="1:11" ht="12.75">
      <c r="A56" s="666"/>
      <c r="B56" s="667"/>
      <c r="C56" s="121"/>
      <c r="D56" s="161"/>
      <c r="E56" s="162"/>
      <c r="F56" s="122"/>
      <c r="G56" s="122"/>
      <c r="H56" s="122"/>
      <c r="I56" s="122"/>
      <c r="J56" s="123"/>
      <c r="K56" s="123"/>
    </row>
    <row r="57" spans="1:11" ht="18.75" customHeight="1">
      <c r="A57" s="655" t="s">
        <v>4</v>
      </c>
      <c r="B57" s="656"/>
      <c r="C57" s="657"/>
      <c r="D57" s="99">
        <f>SUM(D54:D56)</f>
        <v>0</v>
      </c>
      <c r="E57" s="27">
        <f>SUM(E54:E56)</f>
        <v>0</v>
      </c>
      <c r="F57" s="97"/>
      <c r="G57" s="97"/>
      <c r="H57" s="97"/>
      <c r="I57" s="97"/>
      <c r="J57" s="97">
        <f>SUM(J54:J56)</f>
        <v>0</v>
      </c>
      <c r="K57" s="97">
        <f>SUM(K55:K56)</f>
        <v>0</v>
      </c>
    </row>
    <row r="58" spans="1:1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2.75">
      <c r="A62" s="11"/>
      <c r="B62" s="11"/>
      <c r="C62" s="11"/>
      <c r="D62" s="11"/>
      <c r="E62" s="11"/>
      <c r="F62" s="11"/>
      <c r="G62" s="11"/>
      <c r="H62" s="632" t="s">
        <v>49</v>
      </c>
      <c r="I62" s="632"/>
      <c r="J62" s="632"/>
      <c r="K62" s="632"/>
    </row>
    <row r="63" spans="1:11" ht="15.75" customHeight="1">
      <c r="A63" s="11"/>
      <c r="B63" s="11"/>
      <c r="C63" s="11"/>
      <c r="D63" s="11"/>
      <c r="E63" s="11"/>
      <c r="F63" s="11"/>
      <c r="G63" s="11"/>
      <c r="H63" s="26" t="s">
        <v>6</v>
      </c>
      <c r="I63" s="26" t="s">
        <v>4</v>
      </c>
      <c r="J63" s="25" t="s">
        <v>6</v>
      </c>
      <c r="K63" s="26" t="s">
        <v>4</v>
      </c>
    </row>
    <row r="64" spans="1:11" ht="12.75">
      <c r="A64" s="11"/>
      <c r="B64" s="11"/>
      <c r="C64" s="11"/>
      <c r="D64" s="11"/>
      <c r="E64" s="11"/>
      <c r="F64" s="11"/>
      <c r="G64" s="11"/>
      <c r="H64" s="240">
        <v>1105.4</v>
      </c>
      <c r="I64" s="163">
        <f>D57</f>
        <v>0</v>
      </c>
      <c r="J64" s="320"/>
      <c r="K64" s="163">
        <f>E57</f>
        <v>0</v>
      </c>
    </row>
    <row r="65" spans="1:11" ht="12.75">
      <c r="A65" s="11"/>
      <c r="B65" s="11"/>
      <c r="C65" s="11"/>
      <c r="D65" s="11"/>
      <c r="E65" s="11"/>
      <c r="F65" s="11"/>
      <c r="G65" s="11"/>
      <c r="H65" s="125"/>
      <c r="I65" s="120"/>
      <c r="J65" s="321"/>
      <c r="K65" s="120"/>
    </row>
    <row r="66" spans="1:11" ht="12.75">
      <c r="A66" s="11"/>
      <c r="B66" s="11"/>
      <c r="C66" s="11"/>
      <c r="D66" s="11"/>
      <c r="E66" s="11"/>
      <c r="F66" s="11"/>
      <c r="G66" s="11"/>
      <c r="H66" s="126"/>
      <c r="I66" s="164"/>
      <c r="J66" s="322"/>
      <c r="K66" s="164">
        <f>F57</f>
        <v>0</v>
      </c>
    </row>
    <row r="67" spans="1:11" ht="12.75">
      <c r="A67" s="11"/>
      <c r="B67" s="11"/>
      <c r="C67" s="11"/>
      <c r="D67" s="11"/>
      <c r="E67" s="11"/>
      <c r="F67" s="11"/>
      <c r="G67" s="11"/>
      <c r="H67" s="126"/>
      <c r="I67" s="164"/>
      <c r="J67" s="322"/>
      <c r="K67" s="164">
        <f>G57</f>
        <v>0</v>
      </c>
    </row>
    <row r="68" spans="1:11" ht="12.75">
      <c r="A68" s="11"/>
      <c r="B68" s="11"/>
      <c r="C68" s="11"/>
      <c r="D68" s="11"/>
      <c r="E68" s="11"/>
      <c r="F68" s="11"/>
      <c r="G68" s="11"/>
      <c r="H68" s="126"/>
      <c r="I68" s="164"/>
      <c r="J68" s="322"/>
      <c r="K68" s="164">
        <f>H57</f>
        <v>0</v>
      </c>
    </row>
    <row r="69" spans="1:11" ht="12.75">
      <c r="A69" s="11"/>
      <c r="B69" s="11"/>
      <c r="C69" s="11"/>
      <c r="D69" s="11"/>
      <c r="E69" s="11"/>
      <c r="F69" s="11"/>
      <c r="G69" s="11"/>
      <c r="H69" s="126"/>
      <c r="I69" s="164"/>
      <c r="J69" s="322"/>
      <c r="K69" s="164">
        <f>I57</f>
        <v>0</v>
      </c>
    </row>
    <row r="70" spans="1:11" ht="12.75">
      <c r="A70" s="11"/>
      <c r="B70" s="11"/>
      <c r="C70" s="11"/>
      <c r="D70" s="11"/>
      <c r="E70" s="11"/>
      <c r="F70" s="11"/>
      <c r="G70" s="11"/>
      <c r="H70" s="126"/>
      <c r="I70" s="164"/>
      <c r="J70" s="322"/>
      <c r="K70" s="164">
        <f>J57</f>
        <v>0</v>
      </c>
    </row>
    <row r="71" spans="1:11" ht="12.75">
      <c r="A71" s="11"/>
      <c r="B71" s="11"/>
      <c r="C71" s="11"/>
      <c r="D71" s="11"/>
      <c r="E71" s="11"/>
      <c r="F71" s="11"/>
      <c r="G71" s="11"/>
      <c r="H71" s="126"/>
      <c r="I71" s="164"/>
      <c r="J71" s="322"/>
      <c r="K71" s="164">
        <f>K57</f>
        <v>0</v>
      </c>
    </row>
    <row r="72" spans="1:11" ht="18.75" customHeight="1">
      <c r="A72" s="11"/>
      <c r="B72" s="11"/>
      <c r="C72" s="11"/>
      <c r="D72" s="11"/>
      <c r="E72" s="11"/>
      <c r="F72" s="11"/>
      <c r="G72" s="11"/>
      <c r="H72" s="127" t="s">
        <v>4</v>
      </c>
      <c r="I72" s="97">
        <f>SUM(I64:I71)</f>
        <v>0</v>
      </c>
      <c r="J72" s="323" t="s">
        <v>4</v>
      </c>
      <c r="K72" s="97">
        <f>SUM(K64:K71)</f>
        <v>0</v>
      </c>
    </row>
    <row r="73" spans="1:12" ht="12.75">
      <c r="A73" s="258"/>
      <c r="B73" s="258"/>
      <c r="C73" s="258"/>
      <c r="D73" s="258"/>
      <c r="E73" s="258"/>
      <c r="F73" s="570" t="s">
        <v>231</v>
      </c>
      <c r="G73" s="570"/>
      <c r="H73" s="570"/>
      <c r="I73" s="258"/>
      <c r="J73" s="258"/>
      <c r="K73" s="258"/>
      <c r="L73" s="258"/>
    </row>
    <row r="74" spans="1:12" ht="12.75">
      <c r="A74" s="258"/>
      <c r="B74" s="258"/>
      <c r="C74" s="258"/>
      <c r="D74" s="258"/>
      <c r="E74" s="258"/>
      <c r="F74" s="570" t="s">
        <v>152</v>
      </c>
      <c r="G74" s="570"/>
      <c r="H74" s="570"/>
      <c r="I74" s="258"/>
      <c r="J74" s="258"/>
      <c r="K74" s="258"/>
      <c r="L74" s="258"/>
    </row>
    <row r="75" spans="1:12" ht="12.75">
      <c r="A75" s="570" t="s">
        <v>147</v>
      </c>
      <c r="B75" s="570"/>
      <c r="C75" s="570"/>
      <c r="D75" s="258"/>
      <c r="E75" s="258"/>
      <c r="F75" s="258"/>
      <c r="G75" s="258"/>
      <c r="H75" s="258"/>
      <c r="I75" s="258"/>
      <c r="J75" s="258"/>
      <c r="K75" s="258"/>
      <c r="L75" s="258"/>
    </row>
    <row r="76" spans="1:12" ht="12.75">
      <c r="A76" s="570" t="s">
        <v>164</v>
      </c>
      <c r="B76" s="570"/>
      <c r="C76" s="570"/>
      <c r="D76" s="258"/>
      <c r="E76" s="258"/>
      <c r="F76" s="258"/>
      <c r="H76" s="570" t="s">
        <v>151</v>
      </c>
      <c r="I76" s="570"/>
      <c r="J76" s="628"/>
      <c r="K76" s="628"/>
      <c r="L76" s="628"/>
    </row>
    <row r="77" spans="1:12" ht="12.75">
      <c r="A77" s="258"/>
      <c r="B77" s="258"/>
      <c r="C77" s="258"/>
      <c r="D77" s="258"/>
      <c r="E77" s="258"/>
      <c r="F77" s="258"/>
      <c r="H77" s="258"/>
      <c r="I77" s="265"/>
      <c r="J77" s="628"/>
      <c r="K77" s="628"/>
      <c r="L77" s="628"/>
    </row>
    <row r="78" spans="1:12" ht="12.75">
      <c r="A78" s="258"/>
      <c r="B78" s="258"/>
      <c r="C78" s="258"/>
      <c r="D78" s="258"/>
      <c r="E78" s="258"/>
      <c r="F78" s="258"/>
      <c r="H78" s="258"/>
      <c r="I78" s="258"/>
      <c r="J78" s="258"/>
      <c r="K78" s="258"/>
      <c r="L78" s="258"/>
    </row>
    <row r="79" spans="1:12" ht="12.75">
      <c r="A79" s="603" t="s">
        <v>154</v>
      </c>
      <c r="B79" s="603"/>
      <c r="C79" s="603"/>
      <c r="D79" s="258"/>
      <c r="E79" s="258"/>
      <c r="F79" s="258"/>
      <c r="H79" s="603" t="s">
        <v>160</v>
      </c>
      <c r="I79" s="603"/>
      <c r="J79" s="628"/>
      <c r="K79" s="628"/>
      <c r="L79" s="628"/>
    </row>
    <row r="80" spans="2:12" ht="12.75">
      <c r="B80" s="257"/>
      <c r="C80" s="258"/>
      <c r="D80" s="258"/>
      <c r="E80" s="258"/>
      <c r="F80" s="258"/>
      <c r="G80" s="258"/>
      <c r="H80" s="258"/>
      <c r="I80" s="258"/>
      <c r="J80" s="258"/>
      <c r="K80" s="258"/>
      <c r="L80" s="258"/>
    </row>
  </sheetData>
  <sheetProtection/>
  <mergeCells count="57">
    <mergeCell ref="A76:C76"/>
    <mergeCell ref="A79:C79"/>
    <mergeCell ref="A32:C32"/>
    <mergeCell ref="A33:C33"/>
    <mergeCell ref="A36:C36"/>
    <mergeCell ref="A13:B13"/>
    <mergeCell ref="A14:B14"/>
    <mergeCell ref="A54:B54"/>
    <mergeCell ref="A55:B55"/>
    <mergeCell ref="A56:B56"/>
    <mergeCell ref="A75:C75"/>
    <mergeCell ref="H76:I76"/>
    <mergeCell ref="H79:I79"/>
    <mergeCell ref="J36:K36"/>
    <mergeCell ref="H62:K62"/>
    <mergeCell ref="A49:B53"/>
    <mergeCell ref="C49:C53"/>
    <mergeCell ref="J76:L76"/>
    <mergeCell ref="A57:C57"/>
    <mergeCell ref="E49:K49"/>
    <mergeCell ref="A2:K2"/>
    <mergeCell ref="A43:K43"/>
    <mergeCell ref="A15:C15"/>
    <mergeCell ref="A45:K45"/>
    <mergeCell ref="J34:L34"/>
    <mergeCell ref="G33:I33"/>
    <mergeCell ref="G36:I36"/>
    <mergeCell ref="G31:K31"/>
    <mergeCell ref="G30:K30"/>
    <mergeCell ref="J33:K33"/>
    <mergeCell ref="D50:D52"/>
    <mergeCell ref="A44:K44"/>
    <mergeCell ref="A1:K1"/>
    <mergeCell ref="A3:K3"/>
    <mergeCell ref="I9:J9"/>
    <mergeCell ref="A5:K5"/>
    <mergeCell ref="G9:H9"/>
    <mergeCell ref="H51:I51"/>
    <mergeCell ref="K8:K10"/>
    <mergeCell ref="A4:K4"/>
    <mergeCell ref="H18:K18"/>
    <mergeCell ref="D9:E9"/>
    <mergeCell ref="A7:B11"/>
    <mergeCell ref="D7:J7"/>
    <mergeCell ref="C7:C11"/>
    <mergeCell ref="D8:J8"/>
    <mergeCell ref="A12:B12"/>
    <mergeCell ref="A47:K47"/>
    <mergeCell ref="A46:K46"/>
    <mergeCell ref="E51:E52"/>
    <mergeCell ref="J77:L77"/>
    <mergeCell ref="J79:L79"/>
    <mergeCell ref="E50:K50"/>
    <mergeCell ref="J51:K51"/>
    <mergeCell ref="F74:H74"/>
    <mergeCell ref="F73:H73"/>
    <mergeCell ref="F51:G51"/>
  </mergeCells>
  <printOptions/>
  <pageMargins left="0.2362204724409449" right="0.15748031496062992" top="0.31496062992125984" bottom="0.2755905511811024" header="0.31496062992125984" footer="0.2362204724409449"/>
  <pageSetup fitToHeight="2" fitToWidth="2" horizontalDpi="300" verticalDpi="3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7">
      <selection activeCell="G35" sqref="G35"/>
    </sheetView>
  </sheetViews>
  <sheetFormatPr defaultColWidth="9.140625" defaultRowHeight="12.75"/>
  <cols>
    <col min="1" max="1" width="5.7109375" style="0" customWidth="1"/>
    <col min="2" max="2" width="4.00390625" style="0" customWidth="1"/>
    <col min="3" max="3" width="25.00390625" style="0" customWidth="1"/>
    <col min="4" max="4" width="6.57421875" style="0" customWidth="1"/>
    <col min="5" max="5" width="13.57421875" style="0" customWidth="1"/>
    <col min="6" max="6" width="13.8515625" style="0" customWidth="1"/>
    <col min="7" max="7" width="14.00390625" style="0" customWidth="1"/>
    <col min="8" max="8" width="14.140625" style="0" customWidth="1"/>
    <col min="9" max="9" width="13.00390625" style="0" customWidth="1"/>
  </cols>
  <sheetData>
    <row r="1" spans="1:11" ht="14.25">
      <c r="A1" s="515" t="s">
        <v>100</v>
      </c>
      <c r="B1" s="515"/>
      <c r="C1" s="515"/>
      <c r="D1" s="515"/>
      <c r="E1" s="515"/>
      <c r="F1" s="515"/>
      <c r="G1" s="515"/>
      <c r="H1" s="515"/>
      <c r="I1" s="515"/>
      <c r="J1" s="34"/>
      <c r="K1" s="34"/>
    </row>
    <row r="2" spans="1:11" ht="15" customHeight="1">
      <c r="A2" s="515" t="s">
        <v>137</v>
      </c>
      <c r="B2" s="515"/>
      <c r="C2" s="515"/>
      <c r="D2" s="515"/>
      <c r="E2" s="515"/>
      <c r="F2" s="515"/>
      <c r="G2" s="515"/>
      <c r="H2" s="515"/>
      <c r="I2" s="515"/>
      <c r="J2" s="34"/>
      <c r="K2" s="34"/>
    </row>
    <row r="3" spans="1:11" ht="15" customHeight="1">
      <c r="A3" s="515" t="s">
        <v>138</v>
      </c>
      <c r="B3" s="515"/>
      <c r="C3" s="515"/>
      <c r="D3" s="515"/>
      <c r="E3" s="515"/>
      <c r="F3" s="515"/>
      <c r="G3" s="515"/>
      <c r="H3" s="515"/>
      <c r="I3" s="515"/>
      <c r="J3" s="34"/>
      <c r="K3" s="34"/>
    </row>
    <row r="4" spans="1:11" ht="17.25" customHeight="1">
      <c r="A4" s="516" t="s">
        <v>96</v>
      </c>
      <c r="B4" s="516"/>
      <c r="C4" s="516"/>
      <c r="D4" s="516"/>
      <c r="E4" s="516"/>
      <c r="F4" s="516"/>
      <c r="G4" s="516"/>
      <c r="H4" s="516"/>
      <c r="I4" s="516"/>
      <c r="J4" s="11"/>
      <c r="K4" s="11"/>
    </row>
    <row r="5" spans="1:11" ht="14.25">
      <c r="A5" s="523" t="s">
        <v>218</v>
      </c>
      <c r="B5" s="515"/>
      <c r="C5" s="515"/>
      <c r="D5" s="515"/>
      <c r="E5" s="515"/>
      <c r="F5" s="515"/>
      <c r="G5" s="515"/>
      <c r="H5" s="515"/>
      <c r="I5" s="515"/>
      <c r="J5" s="34"/>
      <c r="K5" s="34"/>
    </row>
    <row r="6" spans="1:11" ht="12.75">
      <c r="A6" s="21"/>
      <c r="B6" s="21"/>
      <c r="C6" s="21"/>
      <c r="D6" s="21"/>
      <c r="E6" s="21"/>
      <c r="F6" s="21"/>
      <c r="G6" s="21"/>
      <c r="H6" s="21"/>
      <c r="I6" s="2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ht="12.75">
      <c r="A8" s="632" t="s">
        <v>0</v>
      </c>
      <c r="B8" s="632"/>
      <c r="C8" s="632" t="s">
        <v>1</v>
      </c>
      <c r="D8" s="668" t="s">
        <v>5</v>
      </c>
      <c r="E8" s="67" t="s">
        <v>2</v>
      </c>
      <c r="F8" s="669" t="s">
        <v>3</v>
      </c>
      <c r="G8" s="670"/>
      <c r="H8" s="670"/>
      <c r="I8" s="670"/>
      <c r="J8" s="11"/>
      <c r="K8" s="11"/>
      <c r="L8" s="8"/>
    </row>
    <row r="9" spans="1:13" ht="17.25" customHeight="1">
      <c r="A9" s="632"/>
      <c r="B9" s="632"/>
      <c r="C9" s="632"/>
      <c r="D9" s="668"/>
      <c r="E9" s="668" t="s">
        <v>102</v>
      </c>
      <c r="F9" s="671" t="s">
        <v>25</v>
      </c>
      <c r="G9" s="632" t="s">
        <v>122</v>
      </c>
      <c r="H9" s="632" t="s">
        <v>101</v>
      </c>
      <c r="I9" s="66" t="s">
        <v>52</v>
      </c>
      <c r="J9" s="11"/>
      <c r="K9" s="11"/>
      <c r="L9" s="20"/>
      <c r="M9" s="3"/>
    </row>
    <row r="10" spans="1:12" ht="10.5" customHeight="1">
      <c r="A10" s="632"/>
      <c r="B10" s="632"/>
      <c r="C10" s="632"/>
      <c r="D10" s="668"/>
      <c r="E10" s="668"/>
      <c r="F10" s="671"/>
      <c r="G10" s="632"/>
      <c r="H10" s="632"/>
      <c r="I10" s="653" t="s">
        <v>97</v>
      </c>
      <c r="J10" s="11"/>
      <c r="K10" s="11"/>
      <c r="L10" s="7"/>
    </row>
    <row r="11" spans="1:12" ht="12.75" customHeight="1">
      <c r="A11" s="632"/>
      <c r="B11" s="632"/>
      <c r="C11" s="632"/>
      <c r="D11" s="668"/>
      <c r="E11" s="668"/>
      <c r="F11" s="671"/>
      <c r="G11" s="632"/>
      <c r="H11" s="632"/>
      <c r="I11" s="654"/>
      <c r="J11" s="11"/>
      <c r="K11" s="11"/>
      <c r="L11" s="7"/>
    </row>
    <row r="12" spans="1:12" ht="15.75" customHeight="1">
      <c r="A12" s="632"/>
      <c r="B12" s="632"/>
      <c r="C12" s="632"/>
      <c r="D12" s="632"/>
      <c r="E12" s="124">
        <v>1102.1</v>
      </c>
      <c r="F12" s="75">
        <v>1101</v>
      </c>
      <c r="G12" s="25">
        <v>3102</v>
      </c>
      <c r="H12" s="25">
        <v>3103</v>
      </c>
      <c r="I12" s="26">
        <v>4105.1</v>
      </c>
      <c r="J12" s="11"/>
      <c r="K12" s="11"/>
      <c r="L12" s="7"/>
    </row>
    <row r="13" spans="1:12" ht="15.75" customHeight="1">
      <c r="A13" s="42"/>
      <c r="B13" s="43"/>
      <c r="C13" s="44"/>
      <c r="D13" s="43"/>
      <c r="E13" s="72"/>
      <c r="F13" s="76"/>
      <c r="G13" s="46"/>
      <c r="H13" s="46"/>
      <c r="I13" s="45"/>
      <c r="J13" s="11"/>
      <c r="K13" s="11"/>
      <c r="L13" s="7"/>
    </row>
    <row r="14" spans="1:12" ht="15.75" customHeight="1">
      <c r="A14" s="47"/>
      <c r="B14" s="48"/>
      <c r="C14" s="248"/>
      <c r="D14" s="48"/>
      <c r="E14" s="247"/>
      <c r="F14" s="77"/>
      <c r="G14" s="51"/>
      <c r="H14" s="51"/>
      <c r="I14" s="50"/>
      <c r="J14" s="11"/>
      <c r="K14" s="11"/>
      <c r="L14" s="7"/>
    </row>
    <row r="15" spans="1:12" ht="15.75" customHeight="1">
      <c r="A15" s="47"/>
      <c r="B15" s="48"/>
      <c r="C15" s="49"/>
      <c r="D15" s="48"/>
      <c r="E15" s="73"/>
      <c r="F15" s="77"/>
      <c r="G15" s="51"/>
      <c r="H15" s="51"/>
      <c r="I15" s="50"/>
      <c r="J15" s="11"/>
      <c r="K15" s="11"/>
      <c r="L15" s="7"/>
    </row>
    <row r="16" spans="1:12" ht="15.75" customHeight="1">
      <c r="A16" s="47"/>
      <c r="B16" s="48"/>
      <c r="C16" s="49"/>
      <c r="D16" s="48"/>
      <c r="E16" s="73"/>
      <c r="F16" s="77"/>
      <c r="G16" s="51"/>
      <c r="H16" s="51"/>
      <c r="I16" s="50"/>
      <c r="J16" s="11"/>
      <c r="K16" s="11"/>
      <c r="L16" s="7"/>
    </row>
    <row r="17" spans="1:12" ht="15.75" customHeight="1">
      <c r="A17" s="47"/>
      <c r="B17" s="48"/>
      <c r="C17" s="49"/>
      <c r="D17" s="48"/>
      <c r="E17" s="73"/>
      <c r="F17" s="77"/>
      <c r="G17" s="51"/>
      <c r="H17" s="51"/>
      <c r="I17" s="50"/>
      <c r="J17" s="11"/>
      <c r="K17" s="11"/>
      <c r="L17" s="7"/>
    </row>
    <row r="18" spans="1:11" ht="15.75" customHeight="1">
      <c r="A18" s="52"/>
      <c r="B18" s="53"/>
      <c r="C18" s="54"/>
      <c r="D18" s="53"/>
      <c r="E18" s="74"/>
      <c r="F18" s="78"/>
      <c r="G18" s="56"/>
      <c r="H18" s="56"/>
      <c r="I18" s="55"/>
      <c r="J18" s="11"/>
      <c r="K18" s="11"/>
    </row>
    <row r="19" spans="1:11" ht="21.75" customHeight="1">
      <c r="A19" s="655" t="s">
        <v>4</v>
      </c>
      <c r="B19" s="656"/>
      <c r="C19" s="656"/>
      <c r="D19" s="657"/>
      <c r="E19" s="57">
        <f>SUM(E13:E18)</f>
        <v>0</v>
      </c>
      <c r="F19" s="79">
        <f>SUM(F13:F18)</f>
        <v>0</v>
      </c>
      <c r="G19" s="57">
        <f>SUM(G13:G18)</f>
        <v>0</v>
      </c>
      <c r="H19" s="57">
        <f>SUM(H13:H18)</f>
        <v>0</v>
      </c>
      <c r="I19" s="58">
        <f>SUM(I13:I18)</f>
        <v>0</v>
      </c>
      <c r="J19" s="11"/>
      <c r="K19" s="11"/>
    </row>
    <row r="20" spans="1:11" ht="12.75">
      <c r="A20" s="13"/>
      <c r="B20" s="13"/>
      <c r="C20" s="13"/>
      <c r="D20" s="13"/>
      <c r="E20" s="13"/>
      <c r="F20" s="28">
        <v>0</v>
      </c>
      <c r="G20" s="28"/>
      <c r="H20" s="28"/>
      <c r="I20" s="28"/>
      <c r="J20" s="11"/>
      <c r="K20" s="11"/>
    </row>
    <row r="21" spans="1:11" ht="12.75">
      <c r="A21" s="13"/>
      <c r="B21" s="13"/>
      <c r="C21" s="13"/>
      <c r="D21" s="13"/>
      <c r="E21" s="13"/>
      <c r="F21" s="28"/>
      <c r="G21" s="28"/>
      <c r="H21" s="28"/>
      <c r="I21" s="28"/>
      <c r="J21" s="11"/>
      <c r="K21" s="11"/>
    </row>
    <row r="22" spans="1:11" ht="12.75">
      <c r="A22" s="13"/>
      <c r="B22" s="13"/>
      <c r="C22" s="13"/>
      <c r="D22" s="13"/>
      <c r="E22" s="13"/>
      <c r="F22" s="28"/>
      <c r="G22" s="28"/>
      <c r="H22" s="28"/>
      <c r="I22" s="28"/>
      <c r="J22" s="11"/>
      <c r="K22" s="11"/>
    </row>
    <row r="23" spans="1:11" ht="12.75">
      <c r="A23" s="11"/>
      <c r="B23" s="11"/>
      <c r="C23" s="59"/>
      <c r="D23" s="13"/>
      <c r="E23" s="13"/>
      <c r="F23" s="60"/>
      <c r="G23" s="11"/>
      <c r="H23" s="11"/>
      <c r="J23" s="11"/>
      <c r="K23" s="11"/>
    </row>
    <row r="24" spans="1:11" ht="12.75">
      <c r="A24" s="11"/>
      <c r="B24" s="11"/>
      <c r="C24" s="19"/>
      <c r="D24" s="11"/>
      <c r="E24" s="11"/>
      <c r="F24" s="672" t="s">
        <v>49</v>
      </c>
      <c r="G24" s="673"/>
      <c r="H24" s="673"/>
      <c r="I24" s="674"/>
      <c r="J24" s="11"/>
      <c r="K24" s="11"/>
    </row>
    <row r="25" spans="1:11" ht="13.5" customHeight="1">
      <c r="A25" s="11"/>
      <c r="B25" s="11"/>
      <c r="C25" s="19"/>
      <c r="D25" s="11"/>
      <c r="E25" s="11"/>
      <c r="F25" s="35" t="s">
        <v>6</v>
      </c>
      <c r="G25" s="67" t="s">
        <v>4</v>
      </c>
      <c r="H25" s="80" t="s">
        <v>6</v>
      </c>
      <c r="I25" s="35" t="s">
        <v>4</v>
      </c>
      <c r="J25" s="11"/>
      <c r="K25" s="11"/>
    </row>
    <row r="26" spans="1:11" ht="13.5" customHeight="1">
      <c r="A26" s="11"/>
      <c r="B26" s="11"/>
      <c r="C26" s="19"/>
      <c r="D26" s="11"/>
      <c r="E26" s="11"/>
      <c r="F26" s="61" t="s">
        <v>123</v>
      </c>
      <c r="G26" s="68">
        <f>E19</f>
        <v>0</v>
      </c>
      <c r="H26" s="81" t="s">
        <v>124</v>
      </c>
      <c r="I26" s="62">
        <f>F19</f>
        <v>0</v>
      </c>
      <c r="J26" s="11"/>
      <c r="K26" s="11"/>
    </row>
    <row r="27" spans="1:11" ht="13.5" customHeight="1">
      <c r="A27" s="11"/>
      <c r="B27" s="11"/>
      <c r="C27" s="11"/>
      <c r="D27" s="11"/>
      <c r="E27" s="11"/>
      <c r="F27" s="63"/>
      <c r="G27" s="69"/>
      <c r="H27" s="82" t="s">
        <v>125</v>
      </c>
      <c r="I27" s="64">
        <f>G19</f>
        <v>0</v>
      </c>
      <c r="J27" s="11"/>
      <c r="K27" s="11"/>
    </row>
    <row r="28" spans="1:11" ht="13.5" customHeight="1">
      <c r="A28" s="11"/>
      <c r="B28" s="11"/>
      <c r="C28" s="11"/>
      <c r="D28" s="19"/>
      <c r="E28" s="11"/>
      <c r="F28" s="63"/>
      <c r="G28" s="70"/>
      <c r="H28" s="82" t="s">
        <v>130</v>
      </c>
      <c r="I28" s="64">
        <f>H19</f>
        <v>0</v>
      </c>
      <c r="J28" s="11"/>
      <c r="K28" s="11"/>
    </row>
    <row r="29" spans="1:11" ht="13.5" customHeight="1">
      <c r="A29" s="11"/>
      <c r="B29" s="11"/>
      <c r="C29" s="11"/>
      <c r="D29" s="19"/>
      <c r="E29" s="11"/>
      <c r="F29" s="63"/>
      <c r="G29" s="70"/>
      <c r="H29" s="82" t="s">
        <v>126</v>
      </c>
      <c r="I29" s="64">
        <f>I19</f>
        <v>0</v>
      </c>
      <c r="J29" s="11"/>
      <c r="K29" s="11"/>
    </row>
    <row r="30" spans="1:11" ht="13.5" customHeight="1">
      <c r="A30" s="11"/>
      <c r="B30" s="11"/>
      <c r="C30" s="11"/>
      <c r="D30" s="19"/>
      <c r="E30" s="11"/>
      <c r="F30" s="63"/>
      <c r="G30" s="70"/>
      <c r="H30" s="82"/>
      <c r="I30" s="64"/>
      <c r="J30" s="11"/>
      <c r="K30" s="11"/>
    </row>
    <row r="31" spans="1:11" ht="13.5" customHeight="1">
      <c r="A31" s="11"/>
      <c r="B31" s="11"/>
      <c r="C31" s="11"/>
      <c r="D31" s="19"/>
      <c r="E31" s="11"/>
      <c r="F31" s="63"/>
      <c r="G31" s="70"/>
      <c r="H31" s="82"/>
      <c r="I31" s="64"/>
      <c r="J31" s="11"/>
      <c r="K31" s="11"/>
    </row>
    <row r="32" spans="1:12" ht="13.5" customHeight="1">
      <c r="A32" s="11"/>
      <c r="B32" s="11"/>
      <c r="C32" s="11"/>
      <c r="D32" s="19"/>
      <c r="E32" s="11"/>
      <c r="F32" s="65"/>
      <c r="G32" s="71"/>
      <c r="H32" s="83"/>
      <c r="I32" s="64"/>
      <c r="J32" s="11"/>
      <c r="K32" s="11"/>
      <c r="L32" s="87"/>
    </row>
    <row r="33" spans="1:11" ht="19.5" customHeight="1">
      <c r="A33" s="11"/>
      <c r="B33" s="11"/>
      <c r="C33" s="11"/>
      <c r="D33" s="11"/>
      <c r="E33" s="11"/>
      <c r="F33" s="84" t="s">
        <v>4</v>
      </c>
      <c r="G33" s="85">
        <f>SUM(G26:G32)</f>
        <v>0</v>
      </c>
      <c r="H33" s="86" t="s">
        <v>4</v>
      </c>
      <c r="I33" s="84">
        <f>SUM(I26:I32)</f>
        <v>0</v>
      </c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 t="s">
        <v>232</v>
      </c>
      <c r="H35" s="11"/>
      <c r="I35" s="11"/>
      <c r="J35" s="11"/>
      <c r="K35" s="11"/>
    </row>
    <row r="36" spans="1:11" ht="12.75">
      <c r="A36" s="11"/>
      <c r="B36" s="11"/>
      <c r="C36" s="1" t="s">
        <v>147</v>
      </c>
      <c r="D36" s="1"/>
      <c r="E36" s="1"/>
      <c r="F36" s="1"/>
      <c r="G36" s="580" t="s">
        <v>148</v>
      </c>
      <c r="H36" s="580"/>
      <c r="I36" s="11"/>
      <c r="J36" s="11"/>
      <c r="K36" s="11"/>
    </row>
    <row r="37" spans="1:11" ht="12.75">
      <c r="A37" s="11"/>
      <c r="B37" s="11"/>
      <c r="C37" s="259" t="s">
        <v>149</v>
      </c>
      <c r="D37" s="1"/>
      <c r="E37" s="1"/>
      <c r="F37" s="1"/>
      <c r="G37" s="1"/>
      <c r="H37" s="1"/>
      <c r="I37" s="11"/>
      <c r="J37" s="11"/>
      <c r="K37" s="11"/>
    </row>
    <row r="38" spans="1:11" ht="12.75">
      <c r="A38" s="11"/>
      <c r="B38" s="11"/>
      <c r="F38" s="257" t="s">
        <v>150</v>
      </c>
      <c r="H38" s="570" t="s">
        <v>151</v>
      </c>
      <c r="I38" s="570"/>
      <c r="J38" s="11"/>
      <c r="K38" s="11"/>
    </row>
    <row r="39" spans="1:11" ht="12.75">
      <c r="A39" s="11"/>
      <c r="B39" s="11"/>
      <c r="F39" s="258"/>
      <c r="H39" s="258"/>
      <c r="I39" s="11"/>
      <c r="J39" s="11"/>
      <c r="K39" s="11"/>
    </row>
    <row r="40" spans="1:11" ht="12.75">
      <c r="A40" s="11"/>
      <c r="B40" s="11"/>
      <c r="F40" s="258"/>
      <c r="H40" s="258"/>
      <c r="I40" s="11"/>
      <c r="J40" s="11"/>
      <c r="K40" s="11"/>
    </row>
    <row r="41" spans="1:11" ht="12.75">
      <c r="A41" s="11"/>
      <c r="B41" s="11"/>
      <c r="C41" s="258" t="s">
        <v>156</v>
      </c>
      <c r="F41" s="257" t="s">
        <v>153</v>
      </c>
      <c r="H41" s="570" t="s">
        <v>160</v>
      </c>
      <c r="I41" s="570"/>
      <c r="J41" s="11"/>
      <c r="K41" s="11"/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</sheetData>
  <sheetProtection/>
  <mergeCells count="19">
    <mergeCell ref="D8:D12"/>
    <mergeCell ref="F8:I8"/>
    <mergeCell ref="E9:E11"/>
    <mergeCell ref="F9:F11"/>
    <mergeCell ref="H38:I38"/>
    <mergeCell ref="H41:I41"/>
    <mergeCell ref="G36:H36"/>
    <mergeCell ref="A19:D19"/>
    <mergeCell ref="F24:I24"/>
    <mergeCell ref="A1:I1"/>
    <mergeCell ref="A2:I2"/>
    <mergeCell ref="H9:H11"/>
    <mergeCell ref="A3:I3"/>
    <mergeCell ref="G9:G11"/>
    <mergeCell ref="I10:I11"/>
    <mergeCell ref="A4:I4"/>
    <mergeCell ref="A5:I5"/>
    <mergeCell ref="A8:B12"/>
    <mergeCell ref="C8:C12"/>
  </mergeCells>
  <printOptions/>
  <pageMargins left="0.65" right="0.48" top="0.75" bottom="0.75" header="0.3" footer="0.3"/>
  <pageSetup orientation="portrait" paperSize="5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="118" zoomScaleNormal="118" zoomScalePageLayoutView="0" workbookViewId="0" topLeftCell="A16">
      <selection activeCell="L32" sqref="L32"/>
    </sheetView>
  </sheetViews>
  <sheetFormatPr defaultColWidth="9.140625" defaultRowHeight="12.75"/>
  <cols>
    <col min="1" max="1" width="5.7109375" style="0" customWidth="1"/>
    <col min="2" max="2" width="4.00390625" style="0" customWidth="1"/>
    <col min="3" max="3" width="16.421875" style="0" customWidth="1"/>
    <col min="4" max="4" width="7.140625" style="0" customWidth="1"/>
    <col min="5" max="6" width="13.57421875" style="0" customWidth="1"/>
    <col min="7" max="7" width="12.8515625" style="0" customWidth="1"/>
    <col min="8" max="8" width="14.00390625" style="0" customWidth="1"/>
    <col min="9" max="9" width="11.140625" style="0" customWidth="1"/>
  </cols>
  <sheetData>
    <row r="1" spans="1:15" ht="14.25">
      <c r="A1" s="515" t="s">
        <v>100</v>
      </c>
      <c r="B1" s="515"/>
      <c r="C1" s="515"/>
      <c r="D1" s="515"/>
      <c r="E1" s="515"/>
      <c r="F1" s="515"/>
      <c r="G1" s="515"/>
      <c r="H1" s="515"/>
      <c r="I1" s="515"/>
      <c r="J1" s="89"/>
      <c r="K1" s="11"/>
      <c r="L1" s="11"/>
      <c r="M1" s="11"/>
      <c r="N1" s="11"/>
      <c r="O1" s="11"/>
    </row>
    <row r="2" spans="1:15" ht="15" customHeight="1">
      <c r="A2" s="515" t="s">
        <v>137</v>
      </c>
      <c r="B2" s="515"/>
      <c r="C2" s="515"/>
      <c r="D2" s="515"/>
      <c r="E2" s="515"/>
      <c r="F2" s="515"/>
      <c r="G2" s="515"/>
      <c r="H2" s="515"/>
      <c r="I2" s="515"/>
      <c r="J2" s="89"/>
      <c r="K2" s="11"/>
      <c r="L2" s="11"/>
      <c r="M2" s="11"/>
      <c r="N2" s="11"/>
      <c r="O2" s="11"/>
    </row>
    <row r="3" spans="1:15" ht="15" customHeight="1">
      <c r="A3" s="515" t="s">
        <v>138</v>
      </c>
      <c r="B3" s="515"/>
      <c r="C3" s="515"/>
      <c r="D3" s="515"/>
      <c r="E3" s="515"/>
      <c r="F3" s="515"/>
      <c r="G3" s="515"/>
      <c r="H3" s="515"/>
      <c r="I3" s="515"/>
      <c r="J3" s="89"/>
      <c r="K3" s="11"/>
      <c r="L3" s="11"/>
      <c r="M3" s="11"/>
      <c r="N3" s="11"/>
      <c r="O3" s="11"/>
    </row>
    <row r="4" spans="1:15" ht="17.25" customHeight="1">
      <c r="A4" s="516" t="s">
        <v>98</v>
      </c>
      <c r="B4" s="516"/>
      <c r="C4" s="516"/>
      <c r="D4" s="516"/>
      <c r="E4" s="516"/>
      <c r="F4" s="516"/>
      <c r="G4" s="516"/>
      <c r="H4" s="516"/>
      <c r="I4" s="89"/>
      <c r="J4" s="89"/>
      <c r="K4" s="11"/>
      <c r="L4" s="11"/>
      <c r="M4" s="11"/>
      <c r="N4" s="11"/>
      <c r="O4" s="11"/>
    </row>
    <row r="5" spans="1:15" ht="14.25">
      <c r="A5" s="523" t="s">
        <v>218</v>
      </c>
      <c r="B5" s="515"/>
      <c r="C5" s="515"/>
      <c r="D5" s="515"/>
      <c r="E5" s="515"/>
      <c r="F5" s="515"/>
      <c r="G5" s="515"/>
      <c r="H5" s="515"/>
      <c r="I5" s="89"/>
      <c r="J5" s="89"/>
      <c r="K5" s="11"/>
      <c r="L5" s="11"/>
      <c r="M5" s="11"/>
      <c r="N5" s="11"/>
      <c r="O5" s="11"/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11"/>
      <c r="K6" s="11"/>
      <c r="L6" s="11"/>
      <c r="M6" s="11"/>
      <c r="N6" s="11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7.25" customHeight="1">
      <c r="A8" s="675"/>
      <c r="B8" s="675"/>
      <c r="C8" s="675" t="s">
        <v>1</v>
      </c>
      <c r="D8" s="675" t="s">
        <v>5</v>
      </c>
      <c r="E8" s="670" t="s">
        <v>2</v>
      </c>
      <c r="F8" s="670"/>
      <c r="G8" s="672"/>
      <c r="H8" s="80" t="s">
        <v>3</v>
      </c>
      <c r="I8" s="11"/>
      <c r="J8" s="11"/>
      <c r="K8" s="11"/>
      <c r="L8" s="11"/>
      <c r="M8" s="11"/>
      <c r="N8" s="11"/>
      <c r="O8" s="11"/>
    </row>
    <row r="9" spans="1:15" ht="17.25" customHeight="1">
      <c r="A9" s="675"/>
      <c r="B9" s="675"/>
      <c r="C9" s="675"/>
      <c r="D9" s="675"/>
      <c r="E9" s="33" t="s">
        <v>25</v>
      </c>
      <c r="F9" s="33" t="s">
        <v>99</v>
      </c>
      <c r="G9" s="100"/>
      <c r="H9" s="115" t="s">
        <v>102</v>
      </c>
      <c r="I9" s="11"/>
      <c r="J9" s="11"/>
      <c r="K9" s="11"/>
      <c r="L9" s="11"/>
      <c r="M9" s="11"/>
      <c r="N9" s="11"/>
      <c r="O9" s="11"/>
    </row>
    <row r="10" spans="1:15" ht="15.75" customHeight="1">
      <c r="A10" s="675"/>
      <c r="B10" s="675"/>
      <c r="C10" s="675"/>
      <c r="D10" s="675"/>
      <c r="E10" s="33">
        <v>1101</v>
      </c>
      <c r="F10" s="33">
        <v>6301</v>
      </c>
      <c r="G10" s="100"/>
      <c r="H10" s="22">
        <v>1102.1</v>
      </c>
      <c r="I10" s="11"/>
      <c r="J10" s="11"/>
      <c r="K10" s="11"/>
      <c r="L10" s="11"/>
      <c r="M10" s="11"/>
      <c r="N10" s="11"/>
      <c r="O10" s="11"/>
    </row>
    <row r="11" spans="1:15" ht="15.75" customHeight="1">
      <c r="A11" s="47"/>
      <c r="B11" s="48"/>
      <c r="C11" s="49"/>
      <c r="D11" s="48"/>
      <c r="E11" s="90"/>
      <c r="F11" s="91"/>
      <c r="G11" s="101"/>
      <c r="H11" s="105"/>
      <c r="I11" s="11"/>
      <c r="J11" s="11"/>
      <c r="K11" s="11"/>
      <c r="L11" s="11"/>
      <c r="M11" s="11"/>
      <c r="N11" s="11"/>
      <c r="O11" s="11"/>
    </row>
    <row r="12" spans="1:15" ht="15.75" customHeight="1">
      <c r="A12" s="47"/>
      <c r="B12" s="48"/>
      <c r="C12" s="49"/>
      <c r="D12" s="48"/>
      <c r="E12" s="90"/>
      <c r="F12" s="91"/>
      <c r="G12" s="101"/>
      <c r="H12" s="105"/>
      <c r="I12" s="11"/>
      <c r="J12" s="11"/>
      <c r="K12" s="11"/>
      <c r="L12" s="11"/>
      <c r="M12" s="11"/>
      <c r="N12" s="11"/>
      <c r="O12" s="11"/>
    </row>
    <row r="13" spans="1:15" ht="15.75" customHeight="1">
      <c r="A13" s="47"/>
      <c r="B13" s="48"/>
      <c r="C13" s="49"/>
      <c r="D13" s="48"/>
      <c r="E13" s="90"/>
      <c r="F13" s="92"/>
      <c r="G13" s="102"/>
      <c r="H13" s="106"/>
      <c r="I13" s="11"/>
      <c r="J13" s="11"/>
      <c r="K13" s="11"/>
      <c r="L13" s="11"/>
      <c r="M13" s="11"/>
      <c r="N13" s="11"/>
      <c r="O13" s="11"/>
    </row>
    <row r="14" spans="1:15" ht="15.75" customHeight="1">
      <c r="A14" s="47"/>
      <c r="B14" s="48"/>
      <c r="C14" s="49"/>
      <c r="D14" s="48"/>
      <c r="E14" s="90"/>
      <c r="F14" s="92"/>
      <c r="G14" s="102"/>
      <c r="H14" s="106"/>
      <c r="I14" s="11"/>
      <c r="J14" s="11"/>
      <c r="K14" s="11"/>
      <c r="L14" s="11"/>
      <c r="M14" s="11"/>
      <c r="N14" s="11"/>
      <c r="O14" s="11"/>
    </row>
    <row r="15" spans="1:15" ht="15.75" customHeight="1">
      <c r="A15" s="47"/>
      <c r="B15" s="48"/>
      <c r="C15" s="49"/>
      <c r="D15" s="48"/>
      <c r="E15" s="93"/>
      <c r="F15" s="94"/>
      <c r="G15" s="103"/>
      <c r="H15" s="106"/>
      <c r="I15" s="11"/>
      <c r="J15" s="11"/>
      <c r="K15" s="11"/>
      <c r="L15" s="11"/>
      <c r="M15" s="11"/>
      <c r="N15" s="11"/>
      <c r="O15" s="11"/>
    </row>
    <row r="16" spans="1:15" ht="15.75" customHeight="1">
      <c r="A16" s="47"/>
      <c r="B16" s="48"/>
      <c r="C16" s="49"/>
      <c r="D16" s="48"/>
      <c r="E16" s="93"/>
      <c r="F16" s="94"/>
      <c r="G16" s="103"/>
      <c r="H16" s="106"/>
      <c r="I16" s="11"/>
      <c r="J16" s="11"/>
      <c r="K16" s="11"/>
      <c r="L16" s="11"/>
      <c r="M16" s="11"/>
      <c r="N16" s="11"/>
      <c r="O16" s="11"/>
    </row>
    <row r="17" spans="1:15" ht="15.75" customHeight="1">
      <c r="A17" s="52"/>
      <c r="B17" s="53"/>
      <c r="C17" s="54"/>
      <c r="D17" s="53"/>
      <c r="E17" s="95"/>
      <c r="F17" s="96"/>
      <c r="G17" s="104"/>
      <c r="H17" s="107"/>
      <c r="I17" s="11"/>
      <c r="J17" s="11"/>
      <c r="M17" s="11"/>
      <c r="N17" s="11"/>
      <c r="O17" s="11"/>
    </row>
    <row r="18" spans="1:15" ht="21.75" customHeight="1">
      <c r="A18" s="655" t="s">
        <v>4</v>
      </c>
      <c r="B18" s="656"/>
      <c r="C18" s="656"/>
      <c r="D18" s="657"/>
      <c r="E18" s="57">
        <f>SUM(E11:E17)</f>
        <v>0</v>
      </c>
      <c r="F18" s="57">
        <f>SUM(F11:F17)</f>
        <v>0</v>
      </c>
      <c r="G18" s="57">
        <f>SUM(G11:G17)</f>
        <v>0</v>
      </c>
      <c r="H18" s="226">
        <f>SUM(H11:H17)</f>
        <v>0</v>
      </c>
      <c r="I18" s="11"/>
      <c r="J18" s="11"/>
      <c r="M18" s="11"/>
      <c r="N18" s="11"/>
      <c r="O18" s="11"/>
    </row>
    <row r="19" spans="1:15" ht="12.75">
      <c r="A19" s="23"/>
      <c r="B19" s="23"/>
      <c r="C19" s="23"/>
      <c r="D19" s="23"/>
      <c r="E19" s="23"/>
      <c r="F19" s="23"/>
      <c r="G19" s="23"/>
      <c r="H19" s="24">
        <v>0</v>
      </c>
      <c r="I19" s="11"/>
      <c r="J19" s="11"/>
      <c r="M19" s="11"/>
      <c r="N19" s="11"/>
      <c r="O19" s="11"/>
    </row>
    <row r="20" spans="1:15" ht="12.75">
      <c r="A20" s="23"/>
      <c r="B20" s="23"/>
      <c r="C20" s="23"/>
      <c r="D20" s="23"/>
      <c r="E20" s="23"/>
      <c r="F20" s="23"/>
      <c r="G20" s="23"/>
      <c r="H20" s="24"/>
      <c r="I20" s="11"/>
      <c r="J20" s="11"/>
      <c r="M20" s="11"/>
      <c r="N20" s="11"/>
      <c r="O20" s="11"/>
    </row>
    <row r="21" spans="1:15" ht="12.75">
      <c r="A21" s="23"/>
      <c r="B21" s="23"/>
      <c r="C21" s="23"/>
      <c r="D21" s="23"/>
      <c r="E21" s="23"/>
      <c r="F21" s="23"/>
      <c r="G21" s="23"/>
      <c r="H21" s="24"/>
      <c r="I21" s="11"/>
      <c r="J21" s="11"/>
      <c r="M21" s="11"/>
      <c r="N21" s="11"/>
      <c r="O21" s="11"/>
    </row>
    <row r="22" spans="1:15" ht="12.75">
      <c r="A22" s="11"/>
      <c r="B22" s="11"/>
      <c r="C22" s="36"/>
      <c r="D22" s="23"/>
      <c r="E22" s="676" t="s">
        <v>49</v>
      </c>
      <c r="F22" s="532"/>
      <c r="G22" s="532"/>
      <c r="H22" s="533"/>
      <c r="I22" s="11"/>
      <c r="J22" s="11"/>
      <c r="M22" s="11"/>
      <c r="N22" s="11"/>
      <c r="O22" s="11"/>
    </row>
    <row r="23" spans="1:15" ht="12.75">
      <c r="A23" s="11"/>
      <c r="B23" s="11"/>
      <c r="C23" s="19"/>
      <c r="D23" s="11"/>
      <c r="E23" s="35" t="s">
        <v>6</v>
      </c>
      <c r="F23" s="67" t="s">
        <v>4</v>
      </c>
      <c r="G23" s="80" t="s">
        <v>6</v>
      </c>
      <c r="H23" s="35" t="s">
        <v>4</v>
      </c>
      <c r="I23" s="11"/>
      <c r="J23" s="11"/>
      <c r="M23" s="11"/>
      <c r="N23" s="11"/>
      <c r="O23" s="11"/>
    </row>
    <row r="24" spans="1:15" ht="13.5" customHeight="1">
      <c r="A24" s="11"/>
      <c r="B24" s="11"/>
      <c r="C24" s="19"/>
      <c r="D24" s="11"/>
      <c r="E24" s="37" t="s">
        <v>124</v>
      </c>
      <c r="F24" s="108">
        <f>E18</f>
        <v>0</v>
      </c>
      <c r="G24" s="111" t="s">
        <v>123</v>
      </c>
      <c r="H24" s="38">
        <f>H18</f>
        <v>0</v>
      </c>
      <c r="I24" s="11"/>
      <c r="J24" s="11"/>
      <c r="M24" s="11"/>
      <c r="N24" s="11"/>
      <c r="O24" s="11"/>
    </row>
    <row r="25" spans="1:15" ht="13.5" customHeight="1">
      <c r="A25" s="11"/>
      <c r="B25" s="11"/>
      <c r="C25" s="19"/>
      <c r="D25" s="11"/>
      <c r="E25" s="88" t="s">
        <v>127</v>
      </c>
      <c r="F25" s="109">
        <f>F18</f>
        <v>0</v>
      </c>
      <c r="G25" s="112"/>
      <c r="H25" s="40"/>
      <c r="I25" s="11"/>
      <c r="J25" s="11"/>
      <c r="M25" s="11"/>
      <c r="N25" s="11"/>
      <c r="O25" s="11"/>
    </row>
    <row r="26" spans="1:15" ht="13.5" customHeight="1">
      <c r="A26" s="11"/>
      <c r="B26" s="11"/>
      <c r="C26" s="19"/>
      <c r="D26" s="11"/>
      <c r="E26" s="88"/>
      <c r="F26" s="109">
        <f>G18</f>
        <v>0</v>
      </c>
      <c r="G26" s="112"/>
      <c r="H26" s="40"/>
      <c r="I26" s="11"/>
      <c r="J26" s="11"/>
      <c r="M26" s="11"/>
      <c r="N26" s="11"/>
      <c r="O26" s="11"/>
    </row>
    <row r="27" spans="1:15" ht="13.5" customHeight="1">
      <c r="A27" s="11"/>
      <c r="B27" s="11"/>
      <c r="C27" s="19"/>
      <c r="D27" s="11"/>
      <c r="E27" s="88"/>
      <c r="F27" s="109"/>
      <c r="G27" s="112"/>
      <c r="H27" s="40"/>
      <c r="I27" s="11"/>
      <c r="J27" s="11"/>
      <c r="M27" s="11"/>
      <c r="N27" s="11"/>
      <c r="O27" s="11"/>
    </row>
    <row r="28" spans="1:15" ht="13.5" customHeight="1">
      <c r="A28" s="11"/>
      <c r="B28" s="11"/>
      <c r="C28" s="11"/>
      <c r="D28" s="11"/>
      <c r="E28" s="39"/>
      <c r="F28" s="109"/>
      <c r="G28" s="112"/>
      <c r="H28" s="40"/>
      <c r="I28" s="11"/>
      <c r="J28" s="11"/>
      <c r="M28" s="11"/>
      <c r="N28" s="11"/>
      <c r="O28" s="11"/>
    </row>
    <row r="29" spans="1:15" ht="13.5" customHeight="1">
      <c r="A29" s="11"/>
      <c r="B29" s="11"/>
      <c r="C29" s="11"/>
      <c r="D29" s="19"/>
      <c r="E29" s="39"/>
      <c r="F29" s="109"/>
      <c r="G29" s="112"/>
      <c r="H29" s="40"/>
      <c r="I29" s="11"/>
      <c r="J29" s="11"/>
      <c r="M29" s="11"/>
      <c r="N29" s="11"/>
      <c r="O29" s="11"/>
    </row>
    <row r="30" spans="5:8" ht="12.75">
      <c r="E30" s="41" t="s">
        <v>4</v>
      </c>
      <c r="F30" s="110">
        <f>SUM(F24:F29)</f>
        <v>0</v>
      </c>
      <c r="G30" s="113" t="s">
        <v>4</v>
      </c>
      <c r="H30" s="41">
        <f>SUM(H24:H29)</f>
        <v>0</v>
      </c>
    </row>
    <row r="32" spans="1:9" ht="12.75">
      <c r="A32" s="11"/>
      <c r="B32" s="11"/>
      <c r="C32" s="11"/>
      <c r="D32" s="11"/>
      <c r="E32" s="11"/>
      <c r="F32" s="11"/>
      <c r="G32" s="11" t="s">
        <v>233</v>
      </c>
      <c r="H32" s="11"/>
      <c r="I32" s="11"/>
    </row>
    <row r="33" spans="1:9" ht="12.75">
      <c r="A33" s="11"/>
      <c r="B33" s="11"/>
      <c r="C33" s="1" t="s">
        <v>147</v>
      </c>
      <c r="D33" s="1"/>
      <c r="E33" s="1"/>
      <c r="F33" s="1"/>
      <c r="G33" s="580" t="s">
        <v>148</v>
      </c>
      <c r="H33" s="580"/>
      <c r="I33" s="11"/>
    </row>
    <row r="34" spans="1:9" ht="12.75">
      <c r="A34" s="11"/>
      <c r="B34" s="11"/>
      <c r="C34" s="259" t="s">
        <v>149</v>
      </c>
      <c r="D34" s="1"/>
      <c r="E34" s="1"/>
      <c r="F34" s="1"/>
      <c r="G34" s="1"/>
      <c r="H34" s="1"/>
      <c r="I34" s="11"/>
    </row>
    <row r="35" spans="1:9" ht="12.75">
      <c r="A35" s="11"/>
      <c r="B35" s="11"/>
      <c r="F35" s="257" t="s">
        <v>150</v>
      </c>
      <c r="H35" s="570" t="s">
        <v>151</v>
      </c>
      <c r="I35" s="570"/>
    </row>
    <row r="36" spans="1:9" ht="12.75">
      <c r="A36" s="11"/>
      <c r="B36" s="11"/>
      <c r="F36" s="258"/>
      <c r="H36" s="258"/>
      <c r="I36" s="11"/>
    </row>
    <row r="37" spans="1:9" ht="12.75">
      <c r="A37" s="11"/>
      <c r="B37" s="11"/>
      <c r="C37" s="258"/>
      <c r="F37" s="258"/>
      <c r="H37" s="258"/>
      <c r="I37" s="11"/>
    </row>
    <row r="38" spans="1:9" ht="12.75">
      <c r="A38" s="11"/>
      <c r="B38" s="11"/>
      <c r="C38" s="258" t="s">
        <v>156</v>
      </c>
      <c r="F38" s="257" t="s">
        <v>153</v>
      </c>
      <c r="H38" s="570" t="s">
        <v>160</v>
      </c>
      <c r="I38" s="570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</sheetData>
  <sheetProtection/>
  <mergeCells count="14">
    <mergeCell ref="A1:I1"/>
    <mergeCell ref="A2:I2"/>
    <mergeCell ref="A3:I3"/>
    <mergeCell ref="A4:H4"/>
    <mergeCell ref="D8:D10"/>
    <mergeCell ref="E8:G8"/>
    <mergeCell ref="A5:H5"/>
    <mergeCell ref="A8:B10"/>
    <mergeCell ref="C8:C10"/>
    <mergeCell ref="G33:H33"/>
    <mergeCell ref="H35:I35"/>
    <mergeCell ref="H38:I38"/>
    <mergeCell ref="A18:D18"/>
    <mergeCell ref="E22:H22"/>
  </mergeCells>
  <printOptions/>
  <pageMargins left="0.84" right="0.7" top="0.75" bottom="0.75" header="0.3" footer="0.3"/>
  <pageSetup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4">
      <selection activeCell="P23" sqref="P23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14.140625" style="0" customWidth="1"/>
    <col min="4" max="4" width="20.7109375" style="0" customWidth="1"/>
    <col min="5" max="5" width="8.140625" style="0" customWidth="1"/>
    <col min="6" max="6" width="12.28125" style="0" customWidth="1"/>
    <col min="7" max="7" width="13.7109375" style="0" customWidth="1"/>
    <col min="8" max="8" width="6.8515625" style="0" customWidth="1"/>
    <col min="9" max="9" width="12.57421875" style="0" customWidth="1"/>
    <col min="10" max="10" width="11.7109375" style="0" customWidth="1"/>
    <col min="11" max="11" width="8.28125" style="0" customWidth="1"/>
    <col min="12" max="12" width="10.57421875" style="0" customWidth="1"/>
    <col min="13" max="13" width="15.00390625" style="0" customWidth="1"/>
    <col min="14" max="14" width="9.140625" style="0" customWidth="1"/>
    <col min="15" max="15" width="13.7109375" style="0" customWidth="1"/>
  </cols>
  <sheetData>
    <row r="1" spans="1:15" ht="12.75">
      <c r="A1" s="682" t="s">
        <v>9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</row>
    <row r="2" spans="1:15" ht="12.75">
      <c r="A2" s="682" t="s">
        <v>139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</row>
    <row r="3" spans="1:15" ht="12.75">
      <c r="A3" s="682" t="s">
        <v>138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</row>
    <row r="4" spans="1:15" ht="18">
      <c r="A4" s="516" t="s">
        <v>108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</row>
    <row r="5" spans="1:15" ht="12.75">
      <c r="A5" s="682" t="s">
        <v>234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</row>
    <row r="6" spans="1:15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7.25" customHeight="1">
      <c r="A8" s="632" t="s">
        <v>56</v>
      </c>
      <c r="B8" s="632" t="s">
        <v>206</v>
      </c>
      <c r="C8" s="683" t="s">
        <v>107</v>
      </c>
      <c r="D8" s="684"/>
      <c r="E8" s="632" t="s">
        <v>103</v>
      </c>
      <c r="F8" s="632"/>
      <c r="G8" s="632"/>
      <c r="H8" s="670" t="s">
        <v>110</v>
      </c>
      <c r="I8" s="670"/>
      <c r="J8" s="670"/>
      <c r="K8" s="670" t="s">
        <v>104</v>
      </c>
      <c r="L8" s="670"/>
      <c r="M8" s="670"/>
      <c r="N8" s="670" t="s">
        <v>105</v>
      </c>
      <c r="O8" s="670"/>
    </row>
    <row r="9" spans="1:15" ht="27" customHeight="1">
      <c r="A9" s="632"/>
      <c r="B9" s="632"/>
      <c r="C9" s="26" t="s">
        <v>202</v>
      </c>
      <c r="D9" s="26" t="s">
        <v>203</v>
      </c>
      <c r="E9" s="26" t="s">
        <v>204</v>
      </c>
      <c r="F9" s="26" t="s">
        <v>109</v>
      </c>
      <c r="G9" s="26" t="s">
        <v>4</v>
      </c>
      <c r="H9" s="26" t="s">
        <v>4</v>
      </c>
      <c r="I9" s="26" t="s">
        <v>109</v>
      </c>
      <c r="J9" s="26" t="s">
        <v>106</v>
      </c>
      <c r="K9" s="26" t="s">
        <v>4</v>
      </c>
      <c r="L9" s="26" t="s">
        <v>109</v>
      </c>
      <c r="M9" s="26" t="s">
        <v>106</v>
      </c>
      <c r="N9" s="26" t="s">
        <v>4</v>
      </c>
      <c r="O9" s="26" t="s">
        <v>106</v>
      </c>
    </row>
    <row r="10" spans="1:15" ht="16.5" customHeight="1">
      <c r="A10" s="348">
        <v>1</v>
      </c>
      <c r="B10" s="349"/>
      <c r="C10" s="348" t="s">
        <v>33</v>
      </c>
      <c r="D10" s="369" t="s">
        <v>205</v>
      </c>
      <c r="E10" s="255">
        <v>333</v>
      </c>
      <c r="F10" s="255">
        <f>G10/E10</f>
        <v>50036.036036036036</v>
      </c>
      <c r="G10" s="255">
        <v>16662000</v>
      </c>
      <c r="H10" s="84"/>
      <c r="I10" s="84"/>
      <c r="J10" s="84">
        <f>I10*H10</f>
        <v>0</v>
      </c>
      <c r="K10" s="327"/>
      <c r="L10" s="255"/>
      <c r="M10" s="255">
        <f>K10*L10</f>
        <v>0</v>
      </c>
      <c r="N10" s="376">
        <f>E10+H10-K10</f>
        <v>333</v>
      </c>
      <c r="O10" s="377">
        <f>G10+J10-M10</f>
        <v>16662000</v>
      </c>
    </row>
    <row r="11" spans="1:15" ht="16.5" customHeight="1">
      <c r="A11" s="252">
        <v>2</v>
      </c>
      <c r="B11" s="280"/>
      <c r="C11" s="252" t="s">
        <v>210</v>
      </c>
      <c r="D11" s="370" t="s">
        <v>207</v>
      </c>
      <c r="E11" s="255">
        <v>825</v>
      </c>
      <c r="F11" s="255">
        <f>G11/E11</f>
        <v>109090.90909090909</v>
      </c>
      <c r="G11" s="281">
        <v>90000000</v>
      </c>
      <c r="H11" s="255"/>
      <c r="I11" s="255"/>
      <c r="J11" s="281"/>
      <c r="K11" s="282"/>
      <c r="L11" s="283">
        <v>0</v>
      </c>
      <c r="M11" s="283">
        <v>0</v>
      </c>
      <c r="N11" s="376">
        <f>E11+H11-K11</f>
        <v>825</v>
      </c>
      <c r="O11" s="377">
        <f>G11+J11-M11</f>
        <v>90000000</v>
      </c>
    </row>
    <row r="12" spans="1:15" ht="16.5" customHeight="1">
      <c r="A12" s="252">
        <v>3</v>
      </c>
      <c r="B12" s="253"/>
      <c r="C12" s="252" t="s">
        <v>33</v>
      </c>
      <c r="D12" s="370" t="s">
        <v>208</v>
      </c>
      <c r="E12" s="255">
        <v>463</v>
      </c>
      <c r="F12" s="255">
        <f>G12/E12</f>
        <v>43196.544276457884</v>
      </c>
      <c r="G12" s="255">
        <v>20000000</v>
      </c>
      <c r="H12" s="255"/>
      <c r="I12" s="255"/>
      <c r="J12" s="255"/>
      <c r="K12" s="255"/>
      <c r="L12" s="255"/>
      <c r="M12" s="255"/>
      <c r="N12" s="376">
        <f>E12+H12-K12</f>
        <v>463</v>
      </c>
      <c r="O12" s="377">
        <f>G12+J12-M12</f>
        <v>20000000</v>
      </c>
    </row>
    <row r="13" spans="1:15" ht="16.5" customHeight="1">
      <c r="A13" s="252">
        <v>4</v>
      </c>
      <c r="B13" s="253"/>
      <c r="C13" s="252" t="s">
        <v>33</v>
      </c>
      <c r="D13" s="370" t="s">
        <v>209</v>
      </c>
      <c r="E13" s="255">
        <v>1280</v>
      </c>
      <c r="F13" s="255">
        <f>G13/E13</f>
        <v>69531.25</v>
      </c>
      <c r="G13" s="255">
        <v>89000000</v>
      </c>
      <c r="H13" s="255"/>
      <c r="I13" s="255"/>
      <c r="J13" s="255"/>
      <c r="K13" s="255"/>
      <c r="L13" s="255"/>
      <c r="M13" s="255"/>
      <c r="N13" s="376">
        <f>E13+H13-K13</f>
        <v>1280</v>
      </c>
      <c r="O13" s="377">
        <f>G13+J13-M13</f>
        <v>89000000</v>
      </c>
    </row>
    <row r="14" spans="1:15" ht="16.5" customHeight="1">
      <c r="A14" s="348">
        <v>5</v>
      </c>
      <c r="B14" s="252" t="s">
        <v>215</v>
      </c>
      <c r="C14" s="252" t="s">
        <v>33</v>
      </c>
      <c r="D14" s="370" t="s">
        <v>214</v>
      </c>
      <c r="E14" s="255"/>
      <c r="F14" s="255"/>
      <c r="G14" s="255"/>
      <c r="H14" s="255">
        <v>1250</v>
      </c>
      <c r="I14" s="327">
        <v>14000</v>
      </c>
      <c r="J14" s="255">
        <f>H14*I14</f>
        <v>17500000</v>
      </c>
      <c r="K14" s="255"/>
      <c r="L14" s="255"/>
      <c r="M14" s="255"/>
      <c r="N14" s="255">
        <f>H14</f>
        <v>1250</v>
      </c>
      <c r="O14" s="255">
        <f>J14</f>
        <v>17500000</v>
      </c>
    </row>
    <row r="15" spans="1:15" ht="16.5" customHeight="1">
      <c r="A15" s="254"/>
      <c r="B15" s="254"/>
      <c r="C15" s="252"/>
      <c r="D15" s="370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</row>
    <row r="16" spans="1:15" ht="16.5" customHeight="1" thickBot="1">
      <c r="A16" s="371"/>
      <c r="B16" s="371"/>
      <c r="C16" s="372"/>
      <c r="D16" s="373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</row>
    <row r="17" spans="1:15" ht="22.5" customHeight="1" thickTop="1">
      <c r="A17" s="677" t="s">
        <v>45</v>
      </c>
      <c r="B17" s="678"/>
      <c r="C17" s="678"/>
      <c r="D17" s="679"/>
      <c r="E17" s="375">
        <f aca="true" t="shared" si="0" ref="E17:M17">SUM(E10:E16)</f>
        <v>2901</v>
      </c>
      <c r="F17" s="375"/>
      <c r="G17" s="375">
        <f t="shared" si="0"/>
        <v>215662000</v>
      </c>
      <c r="H17" s="375">
        <f t="shared" si="0"/>
        <v>1250</v>
      </c>
      <c r="I17" s="375">
        <f t="shared" si="0"/>
        <v>14000</v>
      </c>
      <c r="J17" s="375">
        <f t="shared" si="0"/>
        <v>17500000</v>
      </c>
      <c r="K17" s="375">
        <f>K10</f>
        <v>0</v>
      </c>
      <c r="L17" s="375">
        <f t="shared" si="0"/>
        <v>0</v>
      </c>
      <c r="M17" s="375">
        <f t="shared" si="0"/>
        <v>0</v>
      </c>
      <c r="N17" s="378">
        <f>SUM(N10:N16)</f>
        <v>4151</v>
      </c>
      <c r="O17" s="378">
        <f>SUM(O10:O16)</f>
        <v>233162000</v>
      </c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1"/>
      <c r="D19" s="11"/>
      <c r="E19" s="11"/>
      <c r="F19" s="11"/>
      <c r="G19" s="11"/>
      <c r="H19" s="11"/>
      <c r="I19" s="11"/>
      <c r="J19" s="364"/>
      <c r="K19" s="13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3"/>
      <c r="J20" s="364"/>
      <c r="K20" s="13"/>
      <c r="L20" s="11"/>
      <c r="M20" s="11"/>
      <c r="N20" s="11"/>
      <c r="O20" s="11"/>
    </row>
    <row r="21" spans="1:15" ht="12.75">
      <c r="A21" s="258"/>
      <c r="B21" s="258"/>
      <c r="C21" s="258"/>
      <c r="D21" s="258"/>
      <c r="E21" s="258"/>
      <c r="F21" s="258"/>
      <c r="G21" s="258"/>
      <c r="H21" s="258"/>
      <c r="I21" s="258"/>
      <c r="J21" s="680"/>
      <c r="K21" s="681"/>
      <c r="L21" s="681"/>
      <c r="M21" s="681"/>
      <c r="N21" s="681"/>
      <c r="O21" s="258"/>
    </row>
    <row r="22" spans="1:15" ht="12.75">
      <c r="A22" s="258"/>
      <c r="B22" s="258"/>
      <c r="C22" s="258"/>
      <c r="D22" s="258"/>
      <c r="E22" s="258"/>
      <c r="H22" s="258"/>
      <c r="I22" s="258"/>
      <c r="J22" s="591" t="s">
        <v>167</v>
      </c>
      <c r="K22" s="591"/>
      <c r="L22" s="591"/>
      <c r="M22" s="591"/>
      <c r="N22" s="591"/>
      <c r="O22" s="258"/>
    </row>
    <row r="23" spans="1:15" ht="12.75">
      <c r="A23" s="258"/>
      <c r="B23" s="258"/>
      <c r="C23" s="257"/>
      <c r="D23" s="257"/>
      <c r="E23" s="258"/>
      <c r="F23" s="591" t="s">
        <v>163</v>
      </c>
      <c r="G23" s="591"/>
      <c r="H23" s="258"/>
      <c r="I23" s="258"/>
      <c r="J23" s="258"/>
      <c r="K23" s="258"/>
      <c r="L23" s="258"/>
      <c r="M23" s="258"/>
      <c r="N23" s="258"/>
      <c r="O23" s="258"/>
    </row>
    <row r="24" spans="1:15" ht="12.75">
      <c r="A24" s="258"/>
      <c r="B24" s="258"/>
      <c r="C24" s="257"/>
      <c r="D24" s="257"/>
      <c r="E24" s="258"/>
      <c r="F24" s="591" t="s">
        <v>164</v>
      </c>
      <c r="G24" s="591"/>
      <c r="H24" s="258"/>
      <c r="I24" s="257"/>
      <c r="J24" s="591" t="s">
        <v>162</v>
      </c>
      <c r="K24" s="591"/>
      <c r="L24" s="591"/>
      <c r="M24" s="591" t="s">
        <v>157</v>
      </c>
      <c r="N24" s="591"/>
      <c r="O24" s="292"/>
    </row>
    <row r="25" spans="1:15" ht="12.7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628"/>
      <c r="N25" s="628"/>
      <c r="O25" s="628"/>
    </row>
    <row r="26" spans="1:15" ht="12.75" customHeight="1">
      <c r="A26" s="258"/>
      <c r="B26" s="258"/>
      <c r="C26" s="258"/>
      <c r="D26" s="258"/>
      <c r="E26" s="258"/>
      <c r="F26" s="258"/>
      <c r="G26" s="285"/>
      <c r="H26" s="258"/>
      <c r="I26" s="258"/>
      <c r="J26" s="258"/>
      <c r="K26" s="258"/>
      <c r="L26" s="258"/>
      <c r="O26" s="258"/>
    </row>
    <row r="27" spans="1:15" ht="12.75">
      <c r="A27" s="258"/>
      <c r="B27" s="258"/>
      <c r="C27" s="263"/>
      <c r="D27" s="263"/>
      <c r="E27" s="258"/>
      <c r="H27" s="258"/>
      <c r="I27" s="263"/>
      <c r="J27" s="258"/>
      <c r="K27" s="264"/>
      <c r="L27" s="258"/>
      <c r="M27" s="628"/>
      <c r="N27" s="628"/>
      <c r="O27" s="628"/>
    </row>
    <row r="28" spans="1:15" ht="12.75">
      <c r="A28" s="258"/>
      <c r="B28" s="258"/>
      <c r="C28" s="257"/>
      <c r="D28" s="257"/>
      <c r="E28" s="258"/>
      <c r="F28" s="603" t="s">
        <v>156</v>
      </c>
      <c r="G28" s="603"/>
      <c r="H28" s="258"/>
      <c r="I28" s="258"/>
      <c r="J28" s="603" t="s">
        <v>153</v>
      </c>
      <c r="K28" s="603"/>
      <c r="L28" s="603"/>
      <c r="M28" s="603" t="s">
        <v>160</v>
      </c>
      <c r="N28" s="603"/>
      <c r="O28" s="258"/>
    </row>
    <row r="29" ht="12.75">
      <c r="G29" s="285"/>
    </row>
    <row r="30" ht="12.75">
      <c r="G30" s="285"/>
    </row>
    <row r="31" ht="12.75">
      <c r="G31" s="285"/>
    </row>
    <row r="32" ht="12.75">
      <c r="G32" s="285"/>
    </row>
  </sheetData>
  <sheetProtection/>
  <mergeCells count="24">
    <mergeCell ref="M28:N28"/>
    <mergeCell ref="F23:G23"/>
    <mergeCell ref="F24:G24"/>
    <mergeCell ref="F28:G28"/>
    <mergeCell ref="M25:O25"/>
    <mergeCell ref="M27:O27"/>
    <mergeCell ref="M24:N24"/>
    <mergeCell ref="A1:O1"/>
    <mergeCell ref="A2:O2"/>
    <mergeCell ref="A3:O3"/>
    <mergeCell ref="A4:O4"/>
    <mergeCell ref="A5:O5"/>
    <mergeCell ref="A8:A9"/>
    <mergeCell ref="C8:D8"/>
    <mergeCell ref="A17:D17"/>
    <mergeCell ref="J22:N22"/>
    <mergeCell ref="J24:L24"/>
    <mergeCell ref="J28:L28"/>
    <mergeCell ref="B8:B9"/>
    <mergeCell ref="E8:G8"/>
    <mergeCell ref="H8:J8"/>
    <mergeCell ref="K8:M8"/>
    <mergeCell ref="J21:N21"/>
    <mergeCell ref="N8:O8"/>
  </mergeCells>
  <printOptions/>
  <pageMargins left="0.34" right="0.34" top="0.5" bottom="0.5" header="0.3" footer="0.3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"/>
  <sheetViews>
    <sheetView view="pageBreakPreview" zoomScale="124" zoomScaleNormal="130" zoomScaleSheetLayoutView="124" workbookViewId="0" topLeftCell="A7">
      <selection activeCell="C9" sqref="C9"/>
    </sheetView>
  </sheetViews>
  <sheetFormatPr defaultColWidth="9.140625" defaultRowHeight="12.75"/>
  <cols>
    <col min="1" max="1" width="4.140625" style="6" customWidth="1"/>
    <col min="2" max="2" width="10.28125" style="6" customWidth="1"/>
    <col min="3" max="3" width="72.421875" style="6" customWidth="1"/>
    <col min="4" max="4" width="16.7109375" style="6" customWidth="1"/>
    <col min="5" max="5" width="18.421875" style="6" customWidth="1"/>
    <col min="6" max="6" width="5.00390625" style="6" customWidth="1"/>
    <col min="7" max="7" width="50.00390625" style="6" customWidth="1"/>
    <col min="8" max="8" width="7.57421875" style="6" customWidth="1"/>
    <col min="9" max="9" width="4.00390625" style="6" customWidth="1"/>
    <col min="10" max="10" width="5.57421875" style="6" customWidth="1"/>
    <col min="11" max="11" width="7.57421875" style="6" customWidth="1"/>
    <col min="12" max="12" width="2.7109375" style="6" customWidth="1"/>
    <col min="13" max="13" width="8.421875" style="6" customWidth="1"/>
    <col min="14" max="14" width="9.140625" style="6" hidden="1" customWidth="1"/>
    <col min="15" max="21" width="9.140625" style="6" customWidth="1"/>
    <col min="22" max="22" width="0.13671875" style="6" customWidth="1"/>
    <col min="23" max="38" width="9.140625" style="6" customWidth="1"/>
    <col min="39" max="39" width="0.13671875" style="6" customWidth="1"/>
    <col min="40" max="16384" width="9.140625" style="6" customWidth="1"/>
  </cols>
  <sheetData>
    <row r="1" spans="1:7" ht="18.75">
      <c r="A1" s="505" t="s">
        <v>172</v>
      </c>
      <c r="B1" s="505"/>
      <c r="C1" s="505"/>
      <c r="D1" s="505"/>
      <c r="E1" s="505"/>
      <c r="F1" s="271"/>
      <c r="G1" s="271"/>
    </row>
    <row r="2" spans="1:7" ht="15.75">
      <c r="A2" s="506" t="s">
        <v>173</v>
      </c>
      <c r="B2" s="506"/>
      <c r="C2" s="506"/>
      <c r="D2" s="506"/>
      <c r="E2" s="506"/>
      <c r="F2" s="271"/>
      <c r="G2" s="271"/>
    </row>
    <row r="3" spans="1:7" ht="15.75">
      <c r="A3" s="318"/>
      <c r="B3" s="330"/>
      <c r="C3" s="318"/>
      <c r="D3" s="318"/>
      <c r="E3" s="318"/>
      <c r="F3" s="271"/>
      <c r="G3" s="271"/>
    </row>
    <row r="4" spans="1:7" ht="12.75">
      <c r="A4" s="507" t="s">
        <v>217</v>
      </c>
      <c r="B4" s="508"/>
      <c r="C4" s="508"/>
      <c r="D4" s="508"/>
      <c r="E4" s="508"/>
      <c r="F4" s="271"/>
      <c r="G4" s="271"/>
    </row>
    <row r="5" spans="1:7" ht="15.75">
      <c r="A5" s="318"/>
      <c r="B5" s="318"/>
      <c r="C5" s="318"/>
      <c r="D5" s="318"/>
      <c r="E5" s="318"/>
      <c r="F5" s="271"/>
      <c r="G5" s="271"/>
    </row>
    <row r="6" spans="1:7" ht="15.75" customHeight="1">
      <c r="A6" s="512" t="s">
        <v>174</v>
      </c>
      <c r="B6" s="512" t="s">
        <v>175</v>
      </c>
      <c r="C6" s="512" t="s">
        <v>176</v>
      </c>
      <c r="D6" s="512" t="s">
        <v>177</v>
      </c>
      <c r="E6" s="512"/>
      <c r="F6" s="271"/>
      <c r="G6" s="271"/>
    </row>
    <row r="7" spans="1:7" ht="15.75" customHeight="1">
      <c r="A7" s="512"/>
      <c r="B7" s="512"/>
      <c r="C7" s="512"/>
      <c r="D7" s="335" t="s">
        <v>178</v>
      </c>
      <c r="E7" s="336" t="s">
        <v>179</v>
      </c>
      <c r="F7" s="271"/>
      <c r="G7" s="271"/>
    </row>
    <row r="8" spans="1:7" ht="15.75" customHeight="1">
      <c r="A8" s="394">
        <v>1</v>
      </c>
      <c r="B8" s="394">
        <v>1</v>
      </c>
      <c r="C8" s="427" t="s">
        <v>251</v>
      </c>
      <c r="D8" s="408">
        <v>2331600</v>
      </c>
      <c r="E8" s="416"/>
      <c r="F8" s="271"/>
      <c r="G8" s="271"/>
    </row>
    <row r="9" spans="1:7" ht="15.75" customHeight="1">
      <c r="A9" s="397">
        <v>2</v>
      </c>
      <c r="B9" s="397">
        <v>13</v>
      </c>
      <c r="C9" s="428" t="s">
        <v>252</v>
      </c>
      <c r="D9" s="409">
        <v>6686000</v>
      </c>
      <c r="E9" s="417"/>
      <c r="F9" s="271"/>
      <c r="G9" s="271"/>
    </row>
    <row r="10" spans="1:7" ht="15.75" customHeight="1">
      <c r="A10" s="397">
        <v>3</v>
      </c>
      <c r="B10" s="397">
        <v>20</v>
      </c>
      <c r="C10" s="428" t="s">
        <v>244</v>
      </c>
      <c r="D10" s="407"/>
      <c r="E10" s="417">
        <v>22971800</v>
      </c>
      <c r="F10" s="271"/>
      <c r="G10" s="271"/>
    </row>
    <row r="11" spans="1:7" ht="15.75" customHeight="1">
      <c r="A11" s="397">
        <v>4</v>
      </c>
      <c r="B11" s="397">
        <v>20</v>
      </c>
      <c r="C11" s="428" t="s">
        <v>245</v>
      </c>
      <c r="D11" s="407"/>
      <c r="E11" s="418">
        <v>11838000</v>
      </c>
      <c r="F11" s="271"/>
      <c r="G11" s="271"/>
    </row>
    <row r="12" spans="1:7" ht="15.75" customHeight="1">
      <c r="A12" s="412"/>
      <c r="B12" s="410"/>
      <c r="C12" s="419"/>
      <c r="D12" s="417"/>
      <c r="E12" s="418"/>
      <c r="F12" s="271"/>
      <c r="G12" s="271"/>
    </row>
    <row r="13" spans="1:7" ht="15.75" customHeight="1">
      <c r="A13" s="412"/>
      <c r="B13" s="410"/>
      <c r="C13" s="419"/>
      <c r="D13" s="417"/>
      <c r="E13" s="418"/>
      <c r="F13" s="271"/>
      <c r="G13" s="271"/>
    </row>
    <row r="14" spans="1:7" ht="15.75" customHeight="1">
      <c r="A14" s="412"/>
      <c r="B14" s="410"/>
      <c r="C14" s="419"/>
      <c r="D14" s="417"/>
      <c r="E14" s="418"/>
      <c r="F14" s="271"/>
      <c r="G14" s="271"/>
    </row>
    <row r="15" spans="1:7" ht="15.75" customHeight="1">
      <c r="A15" s="412"/>
      <c r="B15" s="410"/>
      <c r="C15" s="419"/>
      <c r="D15" s="417"/>
      <c r="E15" s="411"/>
      <c r="F15" s="271"/>
      <c r="G15" s="271"/>
    </row>
    <row r="16" spans="1:7" ht="15.75" customHeight="1">
      <c r="A16" s="412"/>
      <c r="B16" s="412"/>
      <c r="C16" s="420"/>
      <c r="D16" s="421"/>
      <c r="E16" s="417"/>
      <c r="F16" s="271"/>
      <c r="G16" s="271"/>
    </row>
    <row r="17" spans="1:7" ht="15.75" customHeight="1">
      <c r="A17" s="412"/>
      <c r="B17" s="412"/>
      <c r="C17" s="419"/>
      <c r="D17" s="421"/>
      <c r="E17" s="417"/>
      <c r="F17" s="271"/>
      <c r="G17" s="271"/>
    </row>
    <row r="18" spans="1:7" ht="15.75" customHeight="1">
      <c r="A18" s="422"/>
      <c r="B18" s="423"/>
      <c r="C18" s="424"/>
      <c r="D18" s="425"/>
      <c r="E18" s="426"/>
      <c r="F18" s="271"/>
      <c r="G18" s="271"/>
    </row>
    <row r="19" spans="1:7" ht="15" customHeight="1">
      <c r="A19" s="509" t="s">
        <v>194</v>
      </c>
      <c r="B19" s="509"/>
      <c r="C19" s="509"/>
      <c r="D19" s="510">
        <f>SUM(D8:D18)</f>
        <v>9017600</v>
      </c>
      <c r="E19" s="510">
        <f>SUM(E8:E18)</f>
        <v>34809800</v>
      </c>
      <c r="F19" s="271"/>
      <c r="G19" s="271"/>
    </row>
    <row r="20" spans="1:7" ht="15" customHeight="1">
      <c r="A20" s="509"/>
      <c r="B20" s="509"/>
      <c r="C20" s="509"/>
      <c r="D20" s="511"/>
      <c r="E20" s="511"/>
      <c r="F20" s="271"/>
      <c r="G20" s="334"/>
    </row>
    <row r="21" spans="1:7" ht="15">
      <c r="A21" s="270"/>
      <c r="B21" s="270"/>
      <c r="C21" s="270"/>
      <c r="D21" s="270"/>
      <c r="E21" s="270"/>
      <c r="F21" s="271"/>
      <c r="G21" s="271"/>
    </row>
    <row r="22" spans="1:7" ht="15">
      <c r="A22" s="270"/>
      <c r="B22" s="270"/>
      <c r="D22" s="341"/>
      <c r="E22" s="341"/>
      <c r="F22" s="271"/>
      <c r="G22" s="271"/>
    </row>
    <row r="23" spans="1:7" ht="15">
      <c r="A23" s="270"/>
      <c r="B23" s="270"/>
      <c r="C23" s="345"/>
      <c r="D23" s="346"/>
      <c r="E23" s="270"/>
      <c r="F23" s="271"/>
      <c r="G23" s="271"/>
    </row>
    <row r="24" spans="1:7" ht="15">
      <c r="A24" s="270"/>
      <c r="B24" s="270"/>
      <c r="C24" s="270"/>
      <c r="D24" s="324"/>
      <c r="E24" s="270"/>
      <c r="F24" s="271"/>
      <c r="G24" s="271"/>
    </row>
    <row r="25" spans="1:7" ht="15">
      <c r="A25" s="270"/>
      <c r="B25" s="270"/>
      <c r="C25" s="270"/>
      <c r="D25" s="270"/>
      <c r="E25" s="270"/>
      <c r="F25" s="271"/>
      <c r="G25" s="271"/>
    </row>
    <row r="26" spans="1:7" ht="15">
      <c r="A26" s="270"/>
      <c r="B26" s="270"/>
      <c r="C26" s="270"/>
      <c r="D26" s="324"/>
      <c r="E26" s="324"/>
      <c r="F26" s="271"/>
      <c r="G26" s="271"/>
    </row>
    <row r="27" spans="1:7" ht="15">
      <c r="A27" s="271"/>
      <c r="B27" s="271"/>
      <c r="C27" s="271"/>
      <c r="D27" s="324"/>
      <c r="E27" s="324"/>
      <c r="F27" s="271"/>
      <c r="G27" s="271"/>
    </row>
    <row r="28" spans="1:7" ht="12.75">
      <c r="A28" s="271"/>
      <c r="B28" s="271"/>
      <c r="C28" s="271"/>
      <c r="D28" s="334">
        <f>SUM(D26-D27)</f>
        <v>0</v>
      </c>
      <c r="E28" s="334"/>
      <c r="F28" s="271"/>
      <c r="G28" s="271"/>
    </row>
    <row r="29" spans="1:7" ht="12.75">
      <c r="A29" s="271"/>
      <c r="B29" s="271"/>
      <c r="C29" s="271"/>
      <c r="D29" s="271"/>
      <c r="E29" s="271"/>
      <c r="F29" s="271"/>
      <c r="G29" s="271"/>
    </row>
    <row r="30" spans="1:7" ht="12.75">
      <c r="A30" s="271"/>
      <c r="B30" s="271"/>
      <c r="C30" s="271"/>
      <c r="D30" s="271"/>
      <c r="E30" s="271"/>
      <c r="F30" s="271"/>
      <c r="G30" s="271"/>
    </row>
    <row r="31" spans="1:7" ht="12.75">
      <c r="A31" s="271"/>
      <c r="B31" s="271"/>
      <c r="C31" s="271"/>
      <c r="D31" s="271"/>
      <c r="E31" s="271"/>
      <c r="F31" s="271"/>
      <c r="G31" s="271"/>
    </row>
    <row r="32" spans="1:7" ht="12.75">
      <c r="A32" s="271"/>
      <c r="B32" s="271"/>
      <c r="C32" s="271"/>
      <c r="D32" s="271"/>
      <c r="E32" s="271"/>
      <c r="F32" s="271"/>
      <c r="G32" s="271"/>
    </row>
    <row r="33" spans="1:7" ht="12.75">
      <c r="A33" s="271"/>
      <c r="B33" s="271"/>
      <c r="C33" s="271"/>
      <c r="D33" s="271"/>
      <c r="E33" s="271"/>
      <c r="F33" s="271"/>
      <c r="G33" s="271"/>
    </row>
    <row r="34" spans="1:7" ht="12.75">
      <c r="A34" s="271"/>
      <c r="B34" s="271"/>
      <c r="C34" s="271"/>
      <c r="D34" s="271"/>
      <c r="E34" s="271"/>
      <c r="F34" s="271"/>
      <c r="G34" s="271"/>
    </row>
    <row r="35" spans="1:7" ht="12.75">
      <c r="A35" s="271"/>
      <c r="B35" s="271"/>
      <c r="C35" s="271"/>
      <c r="D35" s="271"/>
      <c r="E35" s="271"/>
      <c r="F35" s="271"/>
      <c r="G35" s="271"/>
    </row>
    <row r="36" spans="1:7" ht="12.75">
      <c r="A36" s="271"/>
      <c r="B36" s="271"/>
      <c r="C36" s="271"/>
      <c r="D36" s="271"/>
      <c r="E36" s="271"/>
      <c r="F36" s="271"/>
      <c r="G36" s="271"/>
    </row>
    <row r="37" spans="1:7" ht="12.75">
      <c r="A37" s="271"/>
      <c r="B37" s="271"/>
      <c r="C37" s="271"/>
      <c r="D37" s="271"/>
      <c r="E37" s="271"/>
      <c r="F37" s="271"/>
      <c r="G37" s="271"/>
    </row>
    <row r="38" spans="1:7" ht="12.75">
      <c r="A38" s="271"/>
      <c r="B38" s="271"/>
      <c r="C38" s="271"/>
      <c r="D38" s="271"/>
      <c r="E38" s="271"/>
      <c r="F38" s="271"/>
      <c r="G38" s="271"/>
    </row>
    <row r="39" spans="1:7" ht="12.75">
      <c r="A39" s="271"/>
      <c r="B39" s="271"/>
      <c r="C39" s="271"/>
      <c r="D39" s="271"/>
      <c r="E39" s="271"/>
      <c r="F39" s="271"/>
      <c r="G39" s="271"/>
    </row>
    <row r="40" spans="1:7" ht="12.75">
      <c r="A40" s="271"/>
      <c r="B40" s="271"/>
      <c r="C40" s="271"/>
      <c r="D40" s="271"/>
      <c r="E40" s="271"/>
      <c r="F40" s="271"/>
      <c r="G40" s="271"/>
    </row>
    <row r="41" spans="1:7" ht="12.75">
      <c r="A41" s="271"/>
      <c r="B41" s="271"/>
      <c r="C41" s="271"/>
      <c r="D41" s="271"/>
      <c r="E41" s="271"/>
      <c r="F41" s="271"/>
      <c r="G41" s="271"/>
    </row>
    <row r="42" spans="1:7" ht="12.75">
      <c r="A42" s="271"/>
      <c r="B42" s="271"/>
      <c r="C42" s="271"/>
      <c r="D42" s="271"/>
      <c r="E42" s="271"/>
      <c r="F42" s="271"/>
      <c r="G42" s="271"/>
    </row>
    <row r="43" spans="1:7" ht="12.75">
      <c r="A43" s="271"/>
      <c r="B43" s="271"/>
      <c r="C43" s="271"/>
      <c r="D43" s="271"/>
      <c r="E43" s="271"/>
      <c r="F43" s="271"/>
      <c r="G43" s="271"/>
    </row>
    <row r="44" spans="1:7" ht="12.75">
      <c r="A44" s="271"/>
      <c r="B44" s="271"/>
      <c r="C44" s="271"/>
      <c r="D44" s="271"/>
      <c r="E44" s="271"/>
      <c r="F44" s="271"/>
      <c r="G44" s="271"/>
    </row>
    <row r="45" spans="1:7" ht="12.75">
      <c r="A45" s="271"/>
      <c r="B45" s="271"/>
      <c r="C45" s="271"/>
      <c r="D45" s="271"/>
      <c r="E45" s="271"/>
      <c r="F45" s="271"/>
      <c r="G45" s="271"/>
    </row>
    <row r="46" spans="1:7" ht="12.75">
      <c r="A46" s="271"/>
      <c r="B46" s="271"/>
      <c r="C46" s="271"/>
      <c r="D46" s="271"/>
      <c r="E46" s="271"/>
      <c r="F46" s="271"/>
      <c r="G46" s="271"/>
    </row>
    <row r="47" spans="1:7" ht="12.75">
      <c r="A47" s="271"/>
      <c r="B47" s="271"/>
      <c r="C47" s="271"/>
      <c r="D47" s="271"/>
      <c r="E47" s="271"/>
      <c r="F47" s="271"/>
      <c r="G47" s="271"/>
    </row>
    <row r="48" spans="1:7" ht="12.75">
      <c r="A48" s="271"/>
      <c r="B48" s="271"/>
      <c r="C48" s="271"/>
      <c r="D48" s="271"/>
      <c r="E48" s="271"/>
      <c r="F48" s="271"/>
      <c r="G48" s="271"/>
    </row>
    <row r="49" spans="1:7" ht="12.75">
      <c r="A49" s="271"/>
      <c r="B49" s="271"/>
      <c r="C49" s="271"/>
      <c r="D49" s="271"/>
      <c r="E49" s="271"/>
      <c r="F49" s="271"/>
      <c r="G49" s="271"/>
    </row>
    <row r="50" spans="1:7" ht="12.75">
      <c r="A50" s="271"/>
      <c r="B50" s="271"/>
      <c r="C50" s="271"/>
      <c r="D50" s="271"/>
      <c r="E50" s="271"/>
      <c r="F50" s="271"/>
      <c r="G50" s="271"/>
    </row>
    <row r="51" spans="1:7" ht="12.75">
      <c r="A51" s="271"/>
      <c r="B51" s="271"/>
      <c r="C51" s="271"/>
      <c r="D51" s="271"/>
      <c r="E51" s="271"/>
      <c r="F51" s="271"/>
      <c r="G51" s="271"/>
    </row>
    <row r="52" spans="1:7" ht="12.75">
      <c r="A52" s="271"/>
      <c r="B52" s="271"/>
      <c r="C52" s="271"/>
      <c r="D52" s="271"/>
      <c r="E52" s="271"/>
      <c r="F52" s="271"/>
      <c r="G52" s="271"/>
    </row>
    <row r="53" spans="1:7" ht="12.75">
      <c r="A53" s="271"/>
      <c r="B53" s="271"/>
      <c r="C53" s="271"/>
      <c r="D53" s="271"/>
      <c r="E53" s="271"/>
      <c r="F53" s="271"/>
      <c r="G53" s="271"/>
    </row>
    <row r="54" spans="1:7" ht="12.75">
      <c r="A54" s="271"/>
      <c r="B54" s="271"/>
      <c r="C54" s="271"/>
      <c r="D54" s="271"/>
      <c r="E54" s="271"/>
      <c r="F54" s="271"/>
      <c r="G54" s="271"/>
    </row>
    <row r="55" spans="1:7" ht="12.75">
      <c r="A55" s="271"/>
      <c r="B55" s="271"/>
      <c r="C55" s="271"/>
      <c r="D55" s="271"/>
      <c r="E55" s="271"/>
      <c r="F55" s="271"/>
      <c r="G55" s="271"/>
    </row>
    <row r="56" spans="1:7" ht="12.75">
      <c r="A56" s="271"/>
      <c r="B56" s="271"/>
      <c r="C56" s="271"/>
      <c r="D56" s="271"/>
      <c r="E56" s="271"/>
      <c r="F56" s="271"/>
      <c r="G56" s="271"/>
    </row>
    <row r="57" spans="1:7" ht="12.75">
      <c r="A57" s="271"/>
      <c r="B57" s="271"/>
      <c r="C57" s="271"/>
      <c r="D57" s="271"/>
      <c r="E57" s="271"/>
      <c r="F57" s="271"/>
      <c r="G57" s="271"/>
    </row>
    <row r="58" spans="1:7" ht="12.75">
      <c r="A58" s="271"/>
      <c r="B58" s="271"/>
      <c r="C58" s="271"/>
      <c r="D58" s="271"/>
      <c r="E58" s="271"/>
      <c r="F58" s="271"/>
      <c r="G58" s="271"/>
    </row>
    <row r="59" spans="1:7" ht="12.75">
      <c r="A59" s="271"/>
      <c r="B59" s="271"/>
      <c r="C59" s="271"/>
      <c r="D59" s="271"/>
      <c r="E59" s="271"/>
      <c r="F59" s="271"/>
      <c r="G59" s="271"/>
    </row>
    <row r="60" spans="1:7" ht="12.75">
      <c r="A60" s="271"/>
      <c r="B60" s="271"/>
      <c r="C60" s="271"/>
      <c r="D60" s="271"/>
      <c r="E60" s="271"/>
      <c r="F60" s="271"/>
      <c r="G60" s="271"/>
    </row>
    <row r="61" spans="1:7" ht="12.75">
      <c r="A61" s="271"/>
      <c r="B61" s="271"/>
      <c r="C61" s="271"/>
      <c r="D61" s="271"/>
      <c r="E61" s="271"/>
      <c r="F61" s="271"/>
      <c r="G61" s="271"/>
    </row>
    <row r="62" spans="1:7" ht="12.75">
      <c r="A62" s="271"/>
      <c r="B62" s="271"/>
      <c r="C62" s="271"/>
      <c r="D62" s="271"/>
      <c r="E62" s="271"/>
      <c r="F62" s="271"/>
      <c r="G62" s="271"/>
    </row>
    <row r="63" spans="1:7" ht="12.75">
      <c r="A63" s="271"/>
      <c r="B63" s="271"/>
      <c r="C63" s="271"/>
      <c r="D63" s="271"/>
      <c r="E63" s="271"/>
      <c r="F63" s="271"/>
      <c r="G63" s="271"/>
    </row>
    <row r="64" spans="1:7" ht="12.75">
      <c r="A64" s="271"/>
      <c r="B64" s="271"/>
      <c r="C64" s="271"/>
      <c r="D64" s="271"/>
      <c r="E64" s="271"/>
      <c r="F64" s="271"/>
      <c r="G64" s="271"/>
    </row>
    <row r="65" spans="1:7" ht="12.75">
      <c r="A65" s="271"/>
      <c r="B65" s="271"/>
      <c r="C65" s="271"/>
      <c r="D65" s="271"/>
      <c r="E65" s="271"/>
      <c r="F65" s="271"/>
      <c r="G65" s="271"/>
    </row>
    <row r="66" spans="1:7" ht="12.75">
      <c r="A66" s="271"/>
      <c r="B66" s="271"/>
      <c r="C66" s="271"/>
      <c r="D66" s="271"/>
      <c r="E66" s="271"/>
      <c r="F66" s="271"/>
      <c r="G66" s="271"/>
    </row>
    <row r="67" spans="1:7" ht="12.75">
      <c r="A67" s="271"/>
      <c r="B67" s="271"/>
      <c r="C67" s="271"/>
      <c r="D67" s="271"/>
      <c r="E67" s="271"/>
      <c r="F67" s="271"/>
      <c r="G67" s="271"/>
    </row>
    <row r="68" spans="1:7" ht="12.75">
      <c r="A68" s="271"/>
      <c r="B68" s="271"/>
      <c r="C68" s="271"/>
      <c r="D68" s="271"/>
      <c r="E68" s="271"/>
      <c r="F68" s="271"/>
      <c r="G68" s="271"/>
    </row>
    <row r="69" spans="1:7" ht="12.75">
      <c r="A69" s="271"/>
      <c r="B69" s="271"/>
      <c r="C69" s="271"/>
      <c r="D69" s="271"/>
      <c r="E69" s="271"/>
      <c r="F69" s="271"/>
      <c r="G69" s="271"/>
    </row>
    <row r="70" spans="1:7" ht="12.75">
      <c r="A70" s="271"/>
      <c r="B70" s="271"/>
      <c r="C70" s="271"/>
      <c r="D70" s="271"/>
      <c r="E70" s="271"/>
      <c r="F70" s="271"/>
      <c r="G70" s="271"/>
    </row>
    <row r="71" spans="1:7" ht="12.75">
      <c r="A71" s="271"/>
      <c r="B71" s="271"/>
      <c r="C71" s="271"/>
      <c r="D71" s="271"/>
      <c r="E71" s="271"/>
      <c r="F71" s="271"/>
      <c r="G71" s="271"/>
    </row>
    <row r="72" spans="1:7" ht="12.75">
      <c r="A72" s="271"/>
      <c r="B72" s="271"/>
      <c r="C72" s="271"/>
      <c r="D72" s="271"/>
      <c r="E72" s="271"/>
      <c r="F72" s="271"/>
      <c r="G72" s="271"/>
    </row>
    <row r="73" spans="1:7" ht="12.75">
      <c r="A73" s="271"/>
      <c r="B73" s="271"/>
      <c r="C73" s="271"/>
      <c r="D73" s="271"/>
      <c r="E73" s="271"/>
      <c r="F73" s="271"/>
      <c r="G73" s="271"/>
    </row>
    <row r="74" spans="1:7" ht="12.75">
      <c r="A74" s="271"/>
      <c r="B74" s="271"/>
      <c r="C74" s="271"/>
      <c r="D74" s="271"/>
      <c r="E74" s="271"/>
      <c r="F74" s="271"/>
      <c r="G74" s="271"/>
    </row>
    <row r="75" spans="1:7" ht="12.75">
      <c r="A75" s="271"/>
      <c r="B75" s="271"/>
      <c r="C75" s="271"/>
      <c r="D75" s="271"/>
      <c r="E75" s="271"/>
      <c r="F75" s="271"/>
      <c r="G75" s="271"/>
    </row>
    <row r="76" spans="1:7" ht="12.75">
      <c r="A76" s="271"/>
      <c r="B76" s="271"/>
      <c r="C76" s="271"/>
      <c r="D76" s="271"/>
      <c r="E76" s="271"/>
      <c r="F76" s="271"/>
      <c r="G76" s="271"/>
    </row>
    <row r="77" spans="1:7" ht="12.75">
      <c r="A77" s="271"/>
      <c r="B77" s="271"/>
      <c r="C77" s="271"/>
      <c r="D77" s="271"/>
      <c r="E77" s="271"/>
      <c r="F77" s="271"/>
      <c r="G77" s="271"/>
    </row>
    <row r="78" spans="1:7" ht="12.75">
      <c r="A78" s="271"/>
      <c r="B78" s="271"/>
      <c r="C78" s="271"/>
      <c r="D78" s="271"/>
      <c r="E78" s="271"/>
      <c r="F78" s="271"/>
      <c r="G78" s="271"/>
    </row>
    <row r="79" spans="1:7" ht="12.75">
      <c r="A79" s="271"/>
      <c r="B79" s="271"/>
      <c r="C79" s="271"/>
      <c r="D79" s="271"/>
      <c r="E79" s="271"/>
      <c r="F79" s="271"/>
      <c r="G79" s="271"/>
    </row>
    <row r="80" spans="1:7" ht="12.75">
      <c r="A80" s="271"/>
      <c r="B80" s="271"/>
      <c r="C80" s="271"/>
      <c r="D80" s="271"/>
      <c r="E80" s="271"/>
      <c r="F80" s="271"/>
      <c r="G80" s="271"/>
    </row>
    <row r="81" spans="1:7" ht="12.75">
      <c r="A81" s="271"/>
      <c r="B81" s="271"/>
      <c r="C81" s="271"/>
      <c r="D81" s="271"/>
      <c r="E81" s="271"/>
      <c r="F81" s="271"/>
      <c r="G81" s="271"/>
    </row>
    <row r="82" spans="1:7" ht="12.75">
      <c r="A82" s="271"/>
      <c r="B82" s="271"/>
      <c r="C82" s="271"/>
      <c r="D82" s="271"/>
      <c r="E82" s="271"/>
      <c r="F82" s="271"/>
      <c r="G82" s="271"/>
    </row>
    <row r="83" spans="1:7" ht="12.75">
      <c r="A83" s="271"/>
      <c r="B83" s="271"/>
      <c r="C83" s="271"/>
      <c r="D83" s="271"/>
      <c r="E83" s="271"/>
      <c r="F83" s="271"/>
      <c r="G83" s="271"/>
    </row>
    <row r="84" spans="1:7" ht="12.75">
      <c r="A84" s="271"/>
      <c r="B84" s="271"/>
      <c r="C84" s="271"/>
      <c r="D84" s="271"/>
      <c r="E84" s="271"/>
      <c r="F84" s="271"/>
      <c r="G84" s="271"/>
    </row>
    <row r="85" spans="1:7" ht="12.75">
      <c r="A85" s="271"/>
      <c r="B85" s="271"/>
      <c r="C85" s="271"/>
      <c r="D85" s="271"/>
      <c r="E85" s="271"/>
      <c r="F85" s="271"/>
      <c r="G85" s="271"/>
    </row>
    <row r="86" spans="1:7" ht="12.75">
      <c r="A86" s="271"/>
      <c r="B86" s="271"/>
      <c r="C86" s="271"/>
      <c r="D86" s="271"/>
      <c r="E86" s="271"/>
      <c r="F86" s="271"/>
      <c r="G86" s="271"/>
    </row>
    <row r="87" spans="1:7" ht="12.75">
      <c r="A87" s="271"/>
      <c r="B87" s="271"/>
      <c r="C87" s="271"/>
      <c r="D87" s="271"/>
      <c r="E87" s="271"/>
      <c r="F87" s="271"/>
      <c r="G87" s="271"/>
    </row>
    <row r="88" spans="1:7" ht="12.75">
      <c r="A88" s="271"/>
      <c r="B88" s="271"/>
      <c r="C88" s="271"/>
      <c r="D88" s="271"/>
      <c r="E88" s="271"/>
      <c r="F88" s="271"/>
      <c r="G88" s="271"/>
    </row>
    <row r="89" spans="1:7" ht="12.75">
      <c r="A89" s="271"/>
      <c r="B89" s="271"/>
      <c r="C89" s="271"/>
      <c r="D89" s="271"/>
      <c r="E89" s="271"/>
      <c r="F89" s="271"/>
      <c r="G89" s="271"/>
    </row>
    <row r="90" spans="1:7" ht="12.75">
      <c r="A90" s="271"/>
      <c r="B90" s="271"/>
      <c r="C90" s="271"/>
      <c r="D90" s="271"/>
      <c r="E90" s="271"/>
      <c r="F90" s="271"/>
      <c r="G90" s="271"/>
    </row>
    <row r="91" spans="1:7" ht="12.75">
      <c r="A91" s="271"/>
      <c r="B91" s="271"/>
      <c r="C91" s="271"/>
      <c r="D91" s="271"/>
      <c r="E91" s="271"/>
      <c r="F91" s="271"/>
      <c r="G91" s="271"/>
    </row>
    <row r="92" spans="1:7" ht="12.75">
      <c r="A92" s="271"/>
      <c r="B92" s="271"/>
      <c r="C92" s="271"/>
      <c r="D92" s="271"/>
      <c r="E92" s="271"/>
      <c r="F92" s="271"/>
      <c r="G92" s="271"/>
    </row>
    <row r="93" spans="1:7" ht="12.75">
      <c r="A93" s="271"/>
      <c r="B93" s="271"/>
      <c r="C93" s="271"/>
      <c r="D93" s="271"/>
      <c r="E93" s="271"/>
      <c r="F93" s="271"/>
      <c r="G93" s="271"/>
    </row>
    <row r="94" spans="1:7" ht="12.75">
      <c r="A94" s="271"/>
      <c r="B94" s="271"/>
      <c r="C94" s="271"/>
      <c r="D94" s="271"/>
      <c r="E94" s="271"/>
      <c r="F94" s="271"/>
      <c r="G94" s="271"/>
    </row>
    <row r="95" spans="1:7" ht="12.75">
      <c r="A95" s="271"/>
      <c r="B95" s="271"/>
      <c r="C95" s="271"/>
      <c r="D95" s="271"/>
      <c r="E95" s="271"/>
      <c r="F95" s="271"/>
      <c r="G95" s="271"/>
    </row>
    <row r="96" spans="1:7" ht="12.75">
      <c r="A96" s="271"/>
      <c r="B96" s="271"/>
      <c r="C96" s="271"/>
      <c r="D96" s="271"/>
      <c r="E96" s="271"/>
      <c r="F96" s="271"/>
      <c r="G96" s="271"/>
    </row>
    <row r="97" spans="1:7" ht="12.75">
      <c r="A97" s="271"/>
      <c r="B97" s="271"/>
      <c r="C97" s="271"/>
      <c r="D97" s="271"/>
      <c r="E97" s="271"/>
      <c r="F97" s="271"/>
      <c r="G97" s="271"/>
    </row>
    <row r="98" spans="1:7" ht="12.75">
      <c r="A98" s="271"/>
      <c r="B98" s="271"/>
      <c r="C98" s="271"/>
      <c r="D98" s="271"/>
      <c r="E98" s="271"/>
      <c r="F98" s="271"/>
      <c r="G98" s="271"/>
    </row>
    <row r="99" spans="1:7" ht="12.75">
      <c r="A99" s="271"/>
      <c r="B99" s="271"/>
      <c r="C99" s="271"/>
      <c r="D99" s="271"/>
      <c r="E99" s="271"/>
      <c r="F99" s="271"/>
      <c r="G99" s="271"/>
    </row>
    <row r="100" spans="1:7" ht="12.75">
      <c r="A100" s="271"/>
      <c r="B100" s="271"/>
      <c r="C100" s="271"/>
      <c r="D100" s="271"/>
      <c r="E100" s="271"/>
      <c r="F100" s="271"/>
      <c r="G100" s="271"/>
    </row>
    <row r="101" spans="1:7" ht="12.75">
      <c r="A101" s="271"/>
      <c r="B101" s="271"/>
      <c r="C101" s="271"/>
      <c r="D101" s="271"/>
      <c r="E101" s="271"/>
      <c r="F101" s="271"/>
      <c r="G101" s="271"/>
    </row>
    <row r="102" spans="1:7" ht="12.75">
      <c r="A102" s="271"/>
      <c r="B102" s="271"/>
      <c r="C102" s="271"/>
      <c r="D102" s="271"/>
      <c r="E102" s="271"/>
      <c r="F102" s="271"/>
      <c r="G102" s="271"/>
    </row>
    <row r="103" spans="1:7" ht="12.75">
      <c r="A103" s="271"/>
      <c r="B103" s="271"/>
      <c r="C103" s="271"/>
      <c r="D103" s="271"/>
      <c r="E103" s="271"/>
      <c r="F103" s="271"/>
      <c r="G103" s="271"/>
    </row>
    <row r="104" spans="1:7" ht="12.75">
      <c r="A104" s="271"/>
      <c r="B104" s="271"/>
      <c r="C104" s="271"/>
      <c r="D104" s="271"/>
      <c r="E104" s="271"/>
      <c r="F104" s="271"/>
      <c r="G104" s="271"/>
    </row>
    <row r="105" spans="1:7" ht="12.75">
      <c r="A105" s="271"/>
      <c r="B105" s="271"/>
      <c r="C105" s="271"/>
      <c r="D105" s="271"/>
      <c r="E105" s="271"/>
      <c r="F105" s="271"/>
      <c r="G105" s="271"/>
    </row>
    <row r="106" spans="1:7" ht="12.75">
      <c r="A106" s="271"/>
      <c r="B106" s="271"/>
      <c r="C106" s="271"/>
      <c r="D106" s="271"/>
      <c r="E106" s="271"/>
      <c r="F106" s="271"/>
      <c r="G106" s="271"/>
    </row>
    <row r="107" spans="1:7" ht="12.75">
      <c r="A107" s="271"/>
      <c r="B107" s="271"/>
      <c r="C107" s="271"/>
      <c r="D107" s="271"/>
      <c r="E107" s="271"/>
      <c r="F107" s="271"/>
      <c r="G107" s="271"/>
    </row>
    <row r="108" spans="1:7" ht="12.75">
      <c r="A108" s="271"/>
      <c r="B108" s="271"/>
      <c r="C108" s="271"/>
      <c r="D108" s="271"/>
      <c r="E108" s="271"/>
      <c r="F108" s="271"/>
      <c r="G108" s="271"/>
    </row>
    <row r="109" spans="1:7" ht="12.75">
      <c r="A109" s="271"/>
      <c r="B109" s="271"/>
      <c r="C109" s="271"/>
      <c r="D109" s="271"/>
      <c r="E109" s="271"/>
      <c r="F109" s="271"/>
      <c r="G109" s="271"/>
    </row>
    <row r="110" spans="1:7" ht="12.75">
      <c r="A110" s="271"/>
      <c r="B110" s="271"/>
      <c r="C110" s="271"/>
      <c r="D110" s="271"/>
      <c r="E110" s="271"/>
      <c r="F110" s="271"/>
      <c r="G110" s="271"/>
    </row>
    <row r="111" spans="1:7" ht="12.75">
      <c r="A111" s="271"/>
      <c r="B111" s="271"/>
      <c r="C111" s="271"/>
      <c r="D111" s="271"/>
      <c r="E111" s="271"/>
      <c r="F111" s="271"/>
      <c r="G111" s="271"/>
    </row>
    <row r="112" spans="1:7" ht="12.75">
      <c r="A112" s="271"/>
      <c r="B112" s="271"/>
      <c r="C112" s="271"/>
      <c r="D112" s="271"/>
      <c r="E112" s="271"/>
      <c r="F112" s="271"/>
      <c r="G112" s="271"/>
    </row>
    <row r="113" spans="1:7" ht="12.75">
      <c r="A113" s="271"/>
      <c r="B113" s="271"/>
      <c r="C113" s="271"/>
      <c r="D113" s="271"/>
      <c r="E113" s="271"/>
      <c r="F113" s="271"/>
      <c r="G113" s="271"/>
    </row>
    <row r="114" spans="1:7" ht="12.75">
      <c r="A114" s="271"/>
      <c r="B114" s="271"/>
      <c r="C114" s="271"/>
      <c r="D114" s="271"/>
      <c r="E114" s="271"/>
      <c r="F114" s="271"/>
      <c r="G114" s="271"/>
    </row>
    <row r="115" spans="1:7" ht="12.75">
      <c r="A115" s="271"/>
      <c r="B115" s="271"/>
      <c r="C115" s="271"/>
      <c r="D115" s="271"/>
      <c r="E115" s="271"/>
      <c r="F115" s="271"/>
      <c r="G115" s="271"/>
    </row>
    <row r="116" spans="1:7" ht="12.75">
      <c r="A116" s="271"/>
      <c r="B116" s="271"/>
      <c r="C116" s="271"/>
      <c r="D116" s="271"/>
      <c r="E116" s="271"/>
      <c r="F116" s="271"/>
      <c r="G116" s="271"/>
    </row>
    <row r="117" spans="1:7" ht="12.75">
      <c r="A117" s="271"/>
      <c r="B117" s="271"/>
      <c r="C117" s="271"/>
      <c r="D117" s="271"/>
      <c r="E117" s="271"/>
      <c r="F117" s="271"/>
      <c r="G117" s="271"/>
    </row>
    <row r="118" spans="1:7" ht="12.75">
      <c r="A118" s="271"/>
      <c r="B118" s="271"/>
      <c r="C118" s="271"/>
      <c r="D118" s="271"/>
      <c r="E118" s="271"/>
      <c r="F118" s="271"/>
      <c r="G118" s="271"/>
    </row>
    <row r="119" spans="1:7" ht="12.75">
      <c r="A119" s="271"/>
      <c r="B119" s="271"/>
      <c r="C119" s="271"/>
      <c r="D119" s="271"/>
      <c r="E119" s="271"/>
      <c r="F119" s="271"/>
      <c r="G119" s="271"/>
    </row>
    <row r="120" spans="1:7" ht="12.75">
      <c r="A120" s="271"/>
      <c r="B120" s="271"/>
      <c r="C120" s="271"/>
      <c r="D120" s="271"/>
      <c r="E120" s="271"/>
      <c r="F120" s="271"/>
      <c r="G120" s="271"/>
    </row>
    <row r="121" spans="1:7" ht="12.75">
      <c r="A121" s="271"/>
      <c r="B121" s="271"/>
      <c r="C121" s="271"/>
      <c r="D121" s="271"/>
      <c r="E121" s="271"/>
      <c r="F121" s="271"/>
      <c r="G121" s="271"/>
    </row>
    <row r="122" spans="1:7" ht="12.75">
      <c r="A122" s="271"/>
      <c r="B122" s="271"/>
      <c r="C122" s="271"/>
      <c r="D122" s="271"/>
      <c r="E122" s="271"/>
      <c r="F122" s="271"/>
      <c r="G122" s="271"/>
    </row>
    <row r="123" spans="1:7" ht="12.75">
      <c r="A123" s="271"/>
      <c r="B123" s="271"/>
      <c r="C123" s="271"/>
      <c r="D123" s="271"/>
      <c r="E123" s="271"/>
      <c r="F123" s="271"/>
      <c r="G123" s="271"/>
    </row>
    <row r="124" spans="1:7" ht="12.75">
      <c r="A124" s="271"/>
      <c r="B124" s="271"/>
      <c r="C124" s="271"/>
      <c r="D124" s="271"/>
      <c r="E124" s="271"/>
      <c r="F124" s="271"/>
      <c r="G124" s="271"/>
    </row>
    <row r="125" spans="1:7" ht="12.75">
      <c r="A125" s="271"/>
      <c r="B125" s="271"/>
      <c r="C125" s="271"/>
      <c r="D125" s="271"/>
      <c r="E125" s="271"/>
      <c r="F125" s="271"/>
      <c r="G125" s="271"/>
    </row>
    <row r="126" spans="1:7" ht="12.75">
      <c r="A126" s="271"/>
      <c r="B126" s="271"/>
      <c r="C126" s="271"/>
      <c r="D126" s="271"/>
      <c r="E126" s="271"/>
      <c r="F126" s="271"/>
      <c r="G126" s="271"/>
    </row>
    <row r="127" spans="1:7" ht="12.75">
      <c r="A127" s="271"/>
      <c r="B127" s="271"/>
      <c r="C127" s="271"/>
      <c r="D127" s="271"/>
      <c r="E127" s="271"/>
      <c r="F127" s="271"/>
      <c r="G127" s="271"/>
    </row>
    <row r="128" spans="1:7" ht="12.75">
      <c r="A128" s="271"/>
      <c r="B128" s="271"/>
      <c r="C128" s="271"/>
      <c r="D128" s="271"/>
      <c r="E128" s="271"/>
      <c r="F128" s="271"/>
      <c r="G128" s="271"/>
    </row>
    <row r="129" spans="1:7" ht="12.75">
      <c r="A129" s="271"/>
      <c r="B129" s="271"/>
      <c r="C129" s="271"/>
      <c r="D129" s="271"/>
      <c r="E129" s="271"/>
      <c r="F129" s="271"/>
      <c r="G129" s="271"/>
    </row>
    <row r="130" spans="1:7" ht="12.75">
      <c r="A130" s="271"/>
      <c r="B130" s="271"/>
      <c r="C130" s="271"/>
      <c r="D130" s="271"/>
      <c r="E130" s="271"/>
      <c r="F130" s="271"/>
      <c r="G130" s="271"/>
    </row>
    <row r="131" spans="1:7" ht="12.75">
      <c r="A131" s="271"/>
      <c r="B131" s="271"/>
      <c r="C131" s="271"/>
      <c r="D131" s="271"/>
      <c r="E131" s="271"/>
      <c r="F131" s="271"/>
      <c r="G131" s="271"/>
    </row>
    <row r="132" spans="1:7" ht="12.75">
      <c r="A132" s="271"/>
      <c r="B132" s="271"/>
      <c r="C132" s="271"/>
      <c r="D132" s="271"/>
      <c r="E132" s="271"/>
      <c r="F132" s="271"/>
      <c r="G132" s="271"/>
    </row>
    <row r="133" spans="1:7" ht="12.75">
      <c r="A133" s="271"/>
      <c r="B133" s="271"/>
      <c r="C133" s="271"/>
      <c r="D133" s="271"/>
      <c r="E133" s="271"/>
      <c r="F133" s="271"/>
      <c r="G133" s="271"/>
    </row>
    <row r="134" spans="1:7" ht="12.75">
      <c r="A134" s="271"/>
      <c r="B134" s="271"/>
      <c r="C134" s="271"/>
      <c r="D134" s="271"/>
      <c r="E134" s="271"/>
      <c r="F134" s="271"/>
      <c r="G134" s="271"/>
    </row>
    <row r="135" spans="1:7" ht="12.75">
      <c r="A135" s="271"/>
      <c r="B135" s="271"/>
      <c r="C135" s="271"/>
      <c r="D135" s="271"/>
      <c r="E135" s="271"/>
      <c r="F135" s="271"/>
      <c r="G135" s="271"/>
    </row>
    <row r="136" spans="1:7" ht="12.75">
      <c r="A136" s="271"/>
      <c r="B136" s="271"/>
      <c r="C136" s="271"/>
      <c r="D136" s="271"/>
      <c r="E136" s="271"/>
      <c r="F136" s="271"/>
      <c r="G136" s="271"/>
    </row>
    <row r="137" spans="1:7" ht="12.75">
      <c r="A137" s="271"/>
      <c r="B137" s="271"/>
      <c r="C137" s="271"/>
      <c r="D137" s="271"/>
      <c r="E137" s="271"/>
      <c r="F137" s="271"/>
      <c r="G137" s="271"/>
    </row>
    <row r="138" spans="1:7" ht="12.75">
      <c r="A138" s="271"/>
      <c r="B138" s="271"/>
      <c r="C138" s="271"/>
      <c r="D138" s="271"/>
      <c r="E138" s="271"/>
      <c r="F138" s="271"/>
      <c r="G138" s="271"/>
    </row>
    <row r="139" spans="1:7" ht="12.75">
      <c r="A139" s="271"/>
      <c r="B139" s="271"/>
      <c r="C139" s="271"/>
      <c r="D139" s="271"/>
      <c r="E139" s="271"/>
      <c r="F139" s="271"/>
      <c r="G139" s="271"/>
    </row>
    <row r="140" spans="1:7" ht="12.75">
      <c r="A140" s="271"/>
      <c r="B140" s="271"/>
      <c r="C140" s="271"/>
      <c r="D140" s="271"/>
      <c r="E140" s="271"/>
      <c r="F140" s="271"/>
      <c r="G140" s="271"/>
    </row>
    <row r="141" spans="1:7" ht="12.75">
      <c r="A141" s="271"/>
      <c r="B141" s="271"/>
      <c r="C141" s="271"/>
      <c r="D141" s="271"/>
      <c r="E141" s="271"/>
      <c r="F141" s="271"/>
      <c r="G141" s="271"/>
    </row>
    <row r="142" spans="1:7" ht="12.75">
      <c r="A142" s="271"/>
      <c r="B142" s="271"/>
      <c r="C142" s="271"/>
      <c r="D142" s="271"/>
      <c r="E142" s="271"/>
      <c r="F142" s="271"/>
      <c r="G142" s="271"/>
    </row>
    <row r="143" spans="1:7" ht="12.75">
      <c r="A143" s="271"/>
      <c r="B143" s="271"/>
      <c r="C143" s="271"/>
      <c r="D143" s="271"/>
      <c r="E143" s="271"/>
      <c r="F143" s="271"/>
      <c r="G143" s="271"/>
    </row>
    <row r="144" spans="1:7" ht="12.75">
      <c r="A144" s="271"/>
      <c r="B144" s="271"/>
      <c r="C144" s="271"/>
      <c r="D144" s="271"/>
      <c r="E144" s="271"/>
      <c r="F144" s="271"/>
      <c r="G144" s="271"/>
    </row>
    <row r="145" spans="1:7" ht="12.75">
      <c r="A145" s="271"/>
      <c r="B145" s="271"/>
      <c r="C145" s="271"/>
      <c r="D145" s="271"/>
      <c r="E145" s="271"/>
      <c r="F145" s="271"/>
      <c r="G145" s="271"/>
    </row>
    <row r="146" spans="1:7" ht="12.75">
      <c r="A146" s="271"/>
      <c r="B146" s="271"/>
      <c r="C146" s="271"/>
      <c r="D146" s="271"/>
      <c r="E146" s="271"/>
      <c r="F146" s="271"/>
      <c r="G146" s="271"/>
    </row>
    <row r="147" spans="1:7" ht="12.75">
      <c r="A147" s="271"/>
      <c r="B147" s="271"/>
      <c r="C147" s="271"/>
      <c r="D147" s="271"/>
      <c r="E147" s="271"/>
      <c r="F147" s="271"/>
      <c r="G147" s="271"/>
    </row>
    <row r="148" spans="1:7" ht="12.75">
      <c r="A148" s="271"/>
      <c r="B148" s="271"/>
      <c r="C148" s="271"/>
      <c r="D148" s="271"/>
      <c r="E148" s="271"/>
      <c r="F148" s="271"/>
      <c r="G148" s="271"/>
    </row>
    <row r="149" spans="1:7" ht="12.75">
      <c r="A149" s="271"/>
      <c r="B149" s="271"/>
      <c r="C149" s="271"/>
      <c r="D149" s="271"/>
      <c r="E149" s="271"/>
      <c r="F149" s="271"/>
      <c r="G149" s="271"/>
    </row>
    <row r="150" spans="1:7" ht="12.75">
      <c r="A150" s="271"/>
      <c r="B150" s="271"/>
      <c r="C150" s="271"/>
      <c r="D150" s="271"/>
      <c r="E150" s="271"/>
      <c r="F150" s="271"/>
      <c r="G150" s="271"/>
    </row>
    <row r="151" spans="1:7" ht="12.75">
      <c r="A151" s="271"/>
      <c r="B151" s="271"/>
      <c r="C151" s="271"/>
      <c r="D151" s="271"/>
      <c r="E151" s="271"/>
      <c r="F151" s="271"/>
      <c r="G151" s="271"/>
    </row>
    <row r="152" spans="1:7" ht="12.75">
      <c r="A152" s="271"/>
      <c r="B152" s="271"/>
      <c r="C152" s="271"/>
      <c r="D152" s="271"/>
      <c r="E152" s="271"/>
      <c r="F152" s="271"/>
      <c r="G152" s="271"/>
    </row>
    <row r="153" spans="1:7" ht="12.75">
      <c r="A153" s="271"/>
      <c r="B153" s="271"/>
      <c r="C153" s="271"/>
      <c r="D153" s="271"/>
      <c r="E153" s="271"/>
      <c r="F153" s="271"/>
      <c r="G153" s="271"/>
    </row>
    <row r="154" spans="1:7" ht="12.75">
      <c r="A154" s="271"/>
      <c r="B154" s="271"/>
      <c r="C154" s="271"/>
      <c r="D154" s="271"/>
      <c r="E154" s="271"/>
      <c r="F154" s="271"/>
      <c r="G154" s="271"/>
    </row>
    <row r="155" spans="1:7" ht="12.75">
      <c r="A155" s="271"/>
      <c r="B155" s="271"/>
      <c r="C155" s="271"/>
      <c r="D155" s="271"/>
      <c r="E155" s="271"/>
      <c r="F155" s="271"/>
      <c r="G155" s="271"/>
    </row>
    <row r="156" spans="1:7" ht="12.75">
      <c r="A156" s="271"/>
      <c r="B156" s="271"/>
      <c r="C156" s="271"/>
      <c r="D156" s="271"/>
      <c r="E156" s="271"/>
      <c r="F156" s="271"/>
      <c r="G156" s="271"/>
    </row>
    <row r="157" spans="1:7" ht="12.75">
      <c r="A157" s="271"/>
      <c r="B157" s="271"/>
      <c r="C157" s="271"/>
      <c r="D157" s="271"/>
      <c r="E157" s="271"/>
      <c r="F157" s="271"/>
      <c r="G157" s="271"/>
    </row>
    <row r="158" spans="1:7" ht="12.75">
      <c r="A158" s="271"/>
      <c r="B158" s="271"/>
      <c r="C158" s="271"/>
      <c r="D158" s="271"/>
      <c r="E158" s="271"/>
      <c r="F158" s="271"/>
      <c r="G158" s="271"/>
    </row>
    <row r="159" spans="1:7" ht="12.75">
      <c r="A159" s="271"/>
      <c r="B159" s="271"/>
      <c r="C159" s="271"/>
      <c r="D159" s="271"/>
      <c r="E159" s="271"/>
      <c r="F159" s="271"/>
      <c r="G159" s="271"/>
    </row>
    <row r="160" spans="1:7" ht="12.75">
      <c r="A160" s="271"/>
      <c r="B160" s="271"/>
      <c r="C160" s="271"/>
      <c r="D160" s="271"/>
      <c r="E160" s="271"/>
      <c r="F160" s="271"/>
      <c r="G160" s="271"/>
    </row>
    <row r="161" spans="1:7" ht="12.75">
      <c r="A161" s="271"/>
      <c r="B161" s="271"/>
      <c r="C161" s="271"/>
      <c r="D161" s="271"/>
      <c r="E161" s="271"/>
      <c r="F161" s="271"/>
      <c r="G161" s="271"/>
    </row>
    <row r="162" spans="1:7" ht="12.75">
      <c r="A162" s="271"/>
      <c r="B162" s="271"/>
      <c r="C162" s="271"/>
      <c r="D162" s="271"/>
      <c r="E162" s="271"/>
      <c r="F162" s="271"/>
      <c r="G162" s="271"/>
    </row>
    <row r="163" spans="1:7" ht="12.75">
      <c r="A163" s="271"/>
      <c r="B163" s="271"/>
      <c r="C163" s="271"/>
      <c r="D163" s="271"/>
      <c r="E163" s="271"/>
      <c r="F163" s="271"/>
      <c r="G163" s="271"/>
    </row>
    <row r="164" spans="1:7" ht="12.75">
      <c r="A164" s="271"/>
      <c r="B164" s="271"/>
      <c r="C164" s="271"/>
      <c r="D164" s="271"/>
      <c r="E164" s="271"/>
      <c r="F164" s="271"/>
      <c r="G164" s="271"/>
    </row>
    <row r="165" spans="1:7" ht="12.75">
      <c r="A165" s="271"/>
      <c r="B165" s="271"/>
      <c r="C165" s="271"/>
      <c r="D165" s="271"/>
      <c r="E165" s="271"/>
      <c r="F165" s="271"/>
      <c r="G165" s="271"/>
    </row>
    <row r="166" spans="1:7" ht="12.75">
      <c r="A166" s="271"/>
      <c r="B166" s="271"/>
      <c r="C166" s="271"/>
      <c r="D166" s="271"/>
      <c r="E166" s="271"/>
      <c r="F166" s="271"/>
      <c r="G166" s="271"/>
    </row>
    <row r="167" spans="1:7" ht="12.75">
      <c r="A167" s="271"/>
      <c r="B167" s="271"/>
      <c r="C167" s="271"/>
      <c r="D167" s="271"/>
      <c r="E167" s="271"/>
      <c r="F167" s="271"/>
      <c r="G167" s="271"/>
    </row>
    <row r="168" spans="1:7" ht="12.75">
      <c r="A168" s="271"/>
      <c r="B168" s="271"/>
      <c r="C168" s="271"/>
      <c r="D168" s="271"/>
      <c r="E168" s="271"/>
      <c r="F168" s="271"/>
      <c r="G168" s="271"/>
    </row>
    <row r="169" spans="1:7" ht="12.75">
      <c r="A169" s="271"/>
      <c r="B169" s="271"/>
      <c r="C169" s="271"/>
      <c r="D169" s="271"/>
      <c r="E169" s="271"/>
      <c r="F169" s="271"/>
      <c r="G169" s="271"/>
    </row>
    <row r="170" spans="1:7" ht="12.75">
      <c r="A170" s="271"/>
      <c r="B170" s="271"/>
      <c r="C170" s="271"/>
      <c r="D170" s="271"/>
      <c r="E170" s="271"/>
      <c r="F170" s="271"/>
      <c r="G170" s="271"/>
    </row>
    <row r="171" spans="1:7" ht="12.75">
      <c r="A171" s="271"/>
      <c r="B171" s="271"/>
      <c r="C171" s="271"/>
      <c r="D171" s="271"/>
      <c r="E171" s="271"/>
      <c r="F171" s="271"/>
      <c r="G171" s="271"/>
    </row>
    <row r="172" spans="1:7" ht="12.75">
      <c r="A172" s="271"/>
      <c r="B172" s="271"/>
      <c r="C172" s="271"/>
      <c r="D172" s="271"/>
      <c r="E172" s="271"/>
      <c r="F172" s="271"/>
      <c r="G172" s="271"/>
    </row>
    <row r="173" spans="1:7" ht="12.75">
      <c r="A173" s="271"/>
      <c r="B173" s="271"/>
      <c r="C173" s="271"/>
      <c r="D173" s="271"/>
      <c r="E173" s="271"/>
      <c r="F173" s="271"/>
      <c r="G173" s="271"/>
    </row>
    <row r="174" spans="1:7" ht="12.75">
      <c r="A174" s="271"/>
      <c r="B174" s="271"/>
      <c r="C174" s="271"/>
      <c r="D174" s="271"/>
      <c r="E174" s="271"/>
      <c r="F174" s="271"/>
      <c r="G174" s="271"/>
    </row>
    <row r="175" spans="1:7" ht="12.75">
      <c r="A175" s="271"/>
      <c r="B175" s="271"/>
      <c r="C175" s="271"/>
      <c r="D175" s="271"/>
      <c r="E175" s="271"/>
      <c r="F175" s="271"/>
      <c r="G175" s="271"/>
    </row>
    <row r="176" spans="1:7" ht="12.75">
      <c r="A176" s="271"/>
      <c r="B176" s="271"/>
      <c r="C176" s="271"/>
      <c r="D176" s="271"/>
      <c r="E176" s="271"/>
      <c r="F176" s="271"/>
      <c r="G176" s="271"/>
    </row>
    <row r="177" spans="1:7" ht="12.75">
      <c r="A177" s="271"/>
      <c r="B177" s="271"/>
      <c r="C177" s="271"/>
      <c r="D177" s="271"/>
      <c r="E177" s="271"/>
      <c r="F177" s="271"/>
      <c r="G177" s="271"/>
    </row>
    <row r="178" spans="1:7" ht="12.75">
      <c r="A178" s="271"/>
      <c r="B178" s="271"/>
      <c r="C178" s="271"/>
      <c r="D178" s="271"/>
      <c r="E178" s="271"/>
      <c r="F178" s="271"/>
      <c r="G178" s="271"/>
    </row>
    <row r="179" spans="1:7" ht="12.75">
      <c r="A179" s="271"/>
      <c r="B179" s="271"/>
      <c r="C179" s="271"/>
      <c r="D179" s="271"/>
      <c r="E179" s="271"/>
      <c r="F179" s="271"/>
      <c r="G179" s="271"/>
    </row>
    <row r="180" spans="1:7" ht="12.75">
      <c r="A180" s="271"/>
      <c r="B180" s="271"/>
      <c r="C180" s="271"/>
      <c r="D180" s="271"/>
      <c r="E180" s="271"/>
      <c r="F180" s="271"/>
      <c r="G180" s="271"/>
    </row>
    <row r="181" spans="1:7" ht="12.75">
      <c r="A181" s="271"/>
      <c r="B181" s="271"/>
      <c r="C181" s="271"/>
      <c r="D181" s="271"/>
      <c r="E181" s="271"/>
      <c r="F181" s="271"/>
      <c r="G181" s="271"/>
    </row>
    <row r="182" spans="1:7" ht="12.75">
      <c r="A182" s="271"/>
      <c r="B182" s="271"/>
      <c r="C182" s="271"/>
      <c r="D182" s="271"/>
      <c r="E182" s="271"/>
      <c r="F182" s="271"/>
      <c r="G182" s="271"/>
    </row>
    <row r="183" spans="1:7" ht="12.75">
      <c r="A183" s="271"/>
      <c r="B183" s="271"/>
      <c r="C183" s="271"/>
      <c r="D183" s="271"/>
      <c r="E183" s="271"/>
      <c r="F183" s="271"/>
      <c r="G183" s="271"/>
    </row>
    <row r="184" spans="1:7" ht="12.75">
      <c r="A184" s="271"/>
      <c r="B184" s="271"/>
      <c r="C184" s="271"/>
      <c r="D184" s="271"/>
      <c r="E184" s="271"/>
      <c r="F184" s="271"/>
      <c r="G184" s="271"/>
    </row>
    <row r="185" spans="1:7" ht="12.75">
      <c r="A185" s="271"/>
      <c r="B185" s="271"/>
      <c r="C185" s="271"/>
      <c r="D185" s="271"/>
      <c r="E185" s="271"/>
      <c r="F185" s="271"/>
      <c r="G185" s="271"/>
    </row>
    <row r="186" spans="1:7" ht="12.75">
      <c r="A186" s="271"/>
      <c r="B186" s="271"/>
      <c r="C186" s="271"/>
      <c r="D186" s="271"/>
      <c r="E186" s="271"/>
      <c r="F186" s="271"/>
      <c r="G186" s="271"/>
    </row>
    <row r="187" spans="1:7" ht="12.75">
      <c r="A187" s="271"/>
      <c r="B187" s="271"/>
      <c r="C187" s="271"/>
      <c r="D187" s="271"/>
      <c r="E187" s="271"/>
      <c r="F187" s="271"/>
      <c r="G187" s="271"/>
    </row>
    <row r="188" spans="1:7" ht="12.75">
      <c r="A188" s="271"/>
      <c r="B188" s="271"/>
      <c r="C188" s="271"/>
      <c r="D188" s="271"/>
      <c r="E188" s="271"/>
      <c r="F188" s="271"/>
      <c r="G188" s="271"/>
    </row>
    <row r="189" spans="1:7" ht="12.75">
      <c r="A189" s="271"/>
      <c r="B189" s="271"/>
      <c r="C189" s="271"/>
      <c r="D189" s="271"/>
      <c r="E189" s="271"/>
      <c r="F189" s="271"/>
      <c r="G189" s="271"/>
    </row>
    <row r="190" spans="1:7" ht="12.75">
      <c r="A190" s="271"/>
      <c r="B190" s="271"/>
      <c r="C190" s="271"/>
      <c r="D190" s="271"/>
      <c r="E190" s="271"/>
      <c r="F190" s="271"/>
      <c r="G190" s="271"/>
    </row>
    <row r="191" spans="1:7" ht="12.75">
      <c r="A191" s="271"/>
      <c r="B191" s="271"/>
      <c r="C191" s="271"/>
      <c r="D191" s="271"/>
      <c r="E191" s="271"/>
      <c r="F191" s="271"/>
      <c r="G191" s="271"/>
    </row>
    <row r="192" spans="1:7" ht="12.75">
      <c r="A192" s="271"/>
      <c r="B192" s="271"/>
      <c r="C192" s="271"/>
      <c r="D192" s="271"/>
      <c r="E192" s="271"/>
      <c r="F192" s="271"/>
      <c r="G192" s="271"/>
    </row>
    <row r="193" spans="1:7" ht="12.75">
      <c r="A193" s="271"/>
      <c r="B193" s="271"/>
      <c r="C193" s="271"/>
      <c r="D193" s="271"/>
      <c r="E193" s="271"/>
      <c r="F193" s="271"/>
      <c r="G193" s="271"/>
    </row>
    <row r="194" spans="1:7" ht="12.75">
      <c r="A194" s="271"/>
      <c r="B194" s="271"/>
      <c r="C194" s="271"/>
      <c r="D194" s="271"/>
      <c r="E194" s="271"/>
      <c r="F194" s="271"/>
      <c r="G194" s="271"/>
    </row>
    <row r="195" spans="1:7" ht="12.75">
      <c r="A195" s="271"/>
      <c r="B195" s="271"/>
      <c r="C195" s="271"/>
      <c r="D195" s="271"/>
      <c r="E195" s="271"/>
      <c r="F195" s="271"/>
      <c r="G195" s="271"/>
    </row>
    <row r="196" spans="1:7" ht="12.75">
      <c r="A196" s="271"/>
      <c r="B196" s="271"/>
      <c r="C196" s="271"/>
      <c r="D196" s="271"/>
      <c r="E196" s="271"/>
      <c r="F196" s="271"/>
      <c r="G196" s="271"/>
    </row>
    <row r="197" spans="1:7" ht="12.75">
      <c r="A197" s="271"/>
      <c r="B197" s="271"/>
      <c r="C197" s="271"/>
      <c r="D197" s="271"/>
      <c r="E197" s="271"/>
      <c r="F197" s="271"/>
      <c r="G197" s="271"/>
    </row>
    <row r="198" spans="1:7" ht="12.75">
      <c r="A198" s="271"/>
      <c r="B198" s="271"/>
      <c r="C198" s="271"/>
      <c r="D198" s="271"/>
      <c r="E198" s="271"/>
      <c r="F198" s="271"/>
      <c r="G198" s="271"/>
    </row>
    <row r="199" spans="1:7" ht="12.75">
      <c r="A199" s="271"/>
      <c r="B199" s="271"/>
      <c r="C199" s="271"/>
      <c r="D199" s="271"/>
      <c r="E199" s="271"/>
      <c r="F199" s="271"/>
      <c r="G199" s="271"/>
    </row>
    <row r="200" spans="3:7" ht="12.75">
      <c r="C200" s="271"/>
      <c r="D200" s="271"/>
      <c r="E200" s="271"/>
      <c r="F200" s="271"/>
      <c r="G200" s="271"/>
    </row>
    <row r="201" spans="3:7" ht="12.75">
      <c r="C201" s="271"/>
      <c r="D201" s="271"/>
      <c r="E201" s="271"/>
      <c r="F201" s="271"/>
      <c r="G201" s="271"/>
    </row>
    <row r="202" spans="3:7" ht="12.75">
      <c r="C202" s="271"/>
      <c r="D202" s="271"/>
      <c r="E202" s="271"/>
      <c r="F202" s="271"/>
      <c r="G202" s="271"/>
    </row>
  </sheetData>
  <sheetProtection/>
  <mergeCells count="10">
    <mergeCell ref="A1:E1"/>
    <mergeCell ref="A2:E2"/>
    <mergeCell ref="A4:E4"/>
    <mergeCell ref="A19:C20"/>
    <mergeCell ref="D19:D20"/>
    <mergeCell ref="A6:A7"/>
    <mergeCell ref="B6:B7"/>
    <mergeCell ref="D6:E6"/>
    <mergeCell ref="E19:E20"/>
    <mergeCell ref="C6:C7"/>
  </mergeCells>
  <printOptions/>
  <pageMargins left="0.5905511811023623" right="0.35433070866141736" top="0.4330708661417323" bottom="0.5118110236220472" header="0.31496062992125984" footer="0.1968503937007874"/>
  <pageSetup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zoomScalePageLayoutView="0" workbookViewId="0" topLeftCell="A7">
      <selection activeCell="K10" sqref="K10:K11"/>
    </sheetView>
  </sheetViews>
  <sheetFormatPr defaultColWidth="9.140625" defaultRowHeight="12.75"/>
  <cols>
    <col min="1" max="1" width="4.421875" style="0" customWidth="1"/>
    <col min="2" max="2" width="51.28125" style="0" customWidth="1"/>
    <col min="3" max="3" width="4.8515625" style="0" customWidth="1"/>
    <col min="4" max="4" width="13.140625" style="0" customWidth="1"/>
    <col min="5" max="5" width="8.00390625" style="0" customWidth="1"/>
    <col min="6" max="6" width="9.7109375" style="0" customWidth="1"/>
    <col min="7" max="7" width="9.421875" style="0" customWidth="1"/>
    <col min="8" max="8" width="12.7109375" style="0" customWidth="1"/>
    <col min="9" max="9" width="12.421875" style="0" customWidth="1"/>
    <col min="10" max="10" width="10.8515625" style="0" customWidth="1"/>
    <col min="11" max="11" width="11.8515625" style="0" customWidth="1"/>
    <col min="12" max="12" width="11.421875" style="0" customWidth="1"/>
    <col min="13" max="13" width="9.421875" style="0" customWidth="1"/>
    <col min="14" max="14" width="12.00390625" style="0" customWidth="1"/>
    <col min="15" max="15" width="7.421875" style="0" customWidth="1"/>
    <col min="16" max="16" width="10.28125" style="0" bestFit="1" customWidth="1"/>
  </cols>
  <sheetData>
    <row r="1" spans="1:14" ht="14.25">
      <c r="A1" s="515"/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</row>
    <row r="2" spans="1:17" ht="18">
      <c r="A2" s="516" t="s">
        <v>255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431"/>
      <c r="P2" s="431"/>
      <c r="Q2" s="431"/>
    </row>
    <row r="3" spans="1:17" ht="18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spans="1:17" ht="18">
      <c r="A4" s="516" t="s">
        <v>7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294"/>
      <c r="P4" s="294"/>
      <c r="Q4" s="294"/>
    </row>
    <row r="5" spans="1:17" ht="15.75">
      <c r="A5" s="513" t="s">
        <v>218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432"/>
      <c r="P5" s="432"/>
      <c r="Q5" s="432"/>
    </row>
    <row r="6" spans="1:14" ht="17.25" customHeight="1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</row>
    <row r="7" spans="1:14" ht="14.25">
      <c r="A7" s="523"/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</row>
    <row r="8" spans="1:14" ht="12.75" customHeight="1">
      <c r="A8" s="524" t="s">
        <v>246</v>
      </c>
      <c r="B8" s="517" t="s">
        <v>1</v>
      </c>
      <c r="C8" s="520" t="s">
        <v>5</v>
      </c>
      <c r="D8" s="429" t="s">
        <v>2</v>
      </c>
      <c r="E8" s="532" t="s">
        <v>3</v>
      </c>
      <c r="F8" s="532"/>
      <c r="G8" s="532"/>
      <c r="H8" s="532"/>
      <c r="I8" s="532"/>
      <c r="J8" s="532"/>
      <c r="K8" s="532"/>
      <c r="L8" s="532"/>
      <c r="M8" s="532"/>
      <c r="N8" s="533"/>
    </row>
    <row r="9" spans="1:14" ht="12.75" customHeight="1">
      <c r="A9" s="525"/>
      <c r="B9" s="518"/>
      <c r="C9" s="521"/>
      <c r="D9" s="524" t="s">
        <v>280</v>
      </c>
      <c r="E9" s="520" t="s">
        <v>247</v>
      </c>
      <c r="F9" s="527" t="s">
        <v>250</v>
      </c>
      <c r="G9" s="527" t="s">
        <v>101</v>
      </c>
      <c r="H9" s="534" t="s">
        <v>279</v>
      </c>
      <c r="I9" s="535"/>
      <c r="J9" s="535"/>
      <c r="K9" s="534" t="s">
        <v>59</v>
      </c>
      <c r="L9" s="535"/>
      <c r="M9" s="535"/>
      <c r="N9" s="538"/>
    </row>
    <row r="10" spans="1:14" ht="12.75" customHeight="1">
      <c r="A10" s="525"/>
      <c r="B10" s="518"/>
      <c r="C10" s="521"/>
      <c r="D10" s="525"/>
      <c r="E10" s="521"/>
      <c r="F10" s="528"/>
      <c r="G10" s="528"/>
      <c r="H10" s="524" t="s">
        <v>277</v>
      </c>
      <c r="I10" s="524" t="s">
        <v>276</v>
      </c>
      <c r="J10" s="524" t="s">
        <v>278</v>
      </c>
      <c r="K10" s="524" t="s">
        <v>248</v>
      </c>
      <c r="L10" s="524" t="s">
        <v>249</v>
      </c>
      <c r="M10" s="524" t="s">
        <v>260</v>
      </c>
      <c r="N10" s="524" t="s">
        <v>261</v>
      </c>
    </row>
    <row r="11" spans="1:14" ht="36.75" customHeight="1">
      <c r="A11" s="525"/>
      <c r="B11" s="518"/>
      <c r="C11" s="521"/>
      <c r="D11" s="526"/>
      <c r="E11" s="522"/>
      <c r="F11" s="529"/>
      <c r="G11" s="529"/>
      <c r="H11" s="526"/>
      <c r="I11" s="526"/>
      <c r="J11" s="526"/>
      <c r="K11" s="526"/>
      <c r="L11" s="526"/>
      <c r="M11" s="526"/>
      <c r="N11" s="526"/>
    </row>
    <row r="12" spans="1:14" ht="14.25" customHeight="1">
      <c r="A12" s="526"/>
      <c r="B12" s="519"/>
      <c r="C12" s="522"/>
      <c r="D12" s="33">
        <v>1101</v>
      </c>
      <c r="E12" s="289">
        <v>1102</v>
      </c>
      <c r="F12" s="289">
        <v>3102</v>
      </c>
      <c r="G12" s="289">
        <v>3103</v>
      </c>
      <c r="H12" s="33">
        <v>3102.1</v>
      </c>
      <c r="I12" s="289">
        <v>3102.2</v>
      </c>
      <c r="J12" s="289">
        <v>3102.3</v>
      </c>
      <c r="K12" s="33">
        <v>4101.1</v>
      </c>
      <c r="L12" s="33">
        <v>4101.2</v>
      </c>
      <c r="M12" s="33">
        <v>4101.3</v>
      </c>
      <c r="N12" s="290">
        <v>4101.4</v>
      </c>
    </row>
    <row r="13" spans="1:14" ht="14.25" customHeight="1">
      <c r="A13" s="446">
        <v>1</v>
      </c>
      <c r="B13" s="433" t="s">
        <v>254</v>
      </c>
      <c r="C13" s="434">
        <v>1</v>
      </c>
      <c r="D13" s="435">
        <v>2331600</v>
      </c>
      <c r="E13" s="434"/>
      <c r="F13" s="434"/>
      <c r="G13" s="434"/>
      <c r="H13" s="434"/>
      <c r="I13" s="435"/>
      <c r="J13" s="434"/>
      <c r="K13" s="493">
        <v>2331600</v>
      </c>
      <c r="L13" s="434"/>
      <c r="M13" s="435"/>
      <c r="N13" s="435"/>
    </row>
    <row r="14" spans="1:14" ht="14.25" customHeight="1">
      <c r="A14" s="447">
        <v>13</v>
      </c>
      <c r="B14" s="433" t="s">
        <v>262</v>
      </c>
      <c r="C14" s="434">
        <v>2</v>
      </c>
      <c r="D14" s="435">
        <v>6686000</v>
      </c>
      <c r="E14" s="434"/>
      <c r="F14" s="434"/>
      <c r="G14" s="434"/>
      <c r="H14" s="434"/>
      <c r="I14" s="435"/>
      <c r="J14" s="434"/>
      <c r="K14" s="434"/>
      <c r="L14" s="493">
        <v>6686000</v>
      </c>
      <c r="M14" s="435"/>
      <c r="N14" s="435"/>
    </row>
    <row r="15" spans="1:14" ht="14.25" customHeight="1">
      <c r="A15" s="447"/>
      <c r="B15" s="436"/>
      <c r="C15" s="434"/>
      <c r="D15" s="435"/>
      <c r="E15" s="434"/>
      <c r="F15" s="434"/>
      <c r="G15" s="434"/>
      <c r="H15" s="434"/>
      <c r="I15" s="435"/>
      <c r="J15" s="434"/>
      <c r="K15" s="434"/>
      <c r="L15" s="434"/>
      <c r="M15" s="435"/>
      <c r="N15" s="435"/>
    </row>
    <row r="16" spans="1:14" ht="14.25" customHeight="1">
      <c r="A16" s="447"/>
      <c r="B16" s="497"/>
      <c r="C16" s="434"/>
      <c r="D16" s="435"/>
      <c r="E16" s="434"/>
      <c r="F16" s="434"/>
      <c r="G16" s="434"/>
      <c r="H16" s="434"/>
      <c r="I16" s="435"/>
      <c r="J16" s="434"/>
      <c r="K16" s="434"/>
      <c r="L16" s="434"/>
      <c r="M16" s="435"/>
      <c r="N16" s="435"/>
    </row>
    <row r="17" spans="1:14" ht="14.25" customHeight="1">
      <c r="A17" s="447"/>
      <c r="B17" s="433"/>
      <c r="C17" s="434"/>
      <c r="D17" s="435"/>
      <c r="E17" s="434"/>
      <c r="F17" s="434"/>
      <c r="G17" s="434"/>
      <c r="H17" s="434"/>
      <c r="I17" s="435"/>
      <c r="J17" s="434"/>
      <c r="K17" s="434"/>
      <c r="L17" s="434"/>
      <c r="M17" s="435"/>
      <c r="N17" s="435"/>
    </row>
    <row r="18" spans="1:14" ht="14.25" customHeight="1">
      <c r="A18" s="447"/>
      <c r="B18" s="433"/>
      <c r="C18" s="434"/>
      <c r="D18" s="435"/>
      <c r="E18" s="434"/>
      <c r="F18" s="434"/>
      <c r="G18" s="434"/>
      <c r="H18" s="434"/>
      <c r="I18" s="435"/>
      <c r="J18" s="434"/>
      <c r="K18" s="434"/>
      <c r="L18" s="434"/>
      <c r="M18" s="435"/>
      <c r="N18" s="435"/>
    </row>
    <row r="19" spans="1:14" ht="14.25" customHeight="1">
      <c r="A19" s="448"/>
      <c r="B19" s="414"/>
      <c r="C19" s="413"/>
      <c r="D19" s="437"/>
      <c r="E19" s="453"/>
      <c r="F19" s="415"/>
      <c r="G19" s="413"/>
      <c r="H19" s="413"/>
      <c r="I19" s="415"/>
      <c r="J19" s="413"/>
      <c r="K19" s="413"/>
      <c r="L19" s="413"/>
      <c r="M19" s="415"/>
      <c r="N19" s="438"/>
    </row>
    <row r="20" spans="1:14" ht="14.25" customHeight="1">
      <c r="A20" s="448"/>
      <c r="B20" s="449" t="s">
        <v>158</v>
      </c>
      <c r="C20" s="450"/>
      <c r="D20" s="451">
        <f>SUM(D13:D19)</f>
        <v>9017600</v>
      </c>
      <c r="E20" s="439"/>
      <c r="F20" s="439">
        <f>SUM(F19:F19)</f>
        <v>0</v>
      </c>
      <c r="G20" s="439">
        <v>0</v>
      </c>
      <c r="H20" s="439"/>
      <c r="I20" s="439">
        <f>SUM(I13:I19)</f>
        <v>0</v>
      </c>
      <c r="J20" s="439">
        <f>SUM(J12:J19)</f>
        <v>3102.3</v>
      </c>
      <c r="K20" s="452">
        <f>SUM(K13:K19)</f>
        <v>2331600</v>
      </c>
      <c r="L20" s="452">
        <f>SUM(L13:L19)</f>
        <v>6686000</v>
      </c>
      <c r="M20" s="440">
        <f>SUM(M18:M19)</f>
        <v>0</v>
      </c>
      <c r="N20" s="441">
        <f>SUM(N13:N19)</f>
        <v>0</v>
      </c>
    </row>
    <row r="21" spans="1:14" ht="14.25" customHeight="1">
      <c r="A21" s="358"/>
      <c r="C21" s="260"/>
      <c r="D21" s="284"/>
      <c r="E21" s="256"/>
      <c r="F21" s="1"/>
      <c r="G21" s="1"/>
      <c r="H21" s="256"/>
      <c r="I21" s="256"/>
      <c r="J21" s="256"/>
      <c r="K21" s="514"/>
      <c r="L21" s="514"/>
      <c r="M21" s="514"/>
      <c r="N21" s="514"/>
    </row>
    <row r="22" spans="1:14" ht="14.25" customHeight="1">
      <c r="A22" s="356"/>
      <c r="B22" s="359"/>
      <c r="C22" s="260"/>
      <c r="D22" s="362"/>
      <c r="E22" s="284"/>
      <c r="F22" s="1"/>
      <c r="G22" s="1"/>
      <c r="H22" s="1"/>
      <c r="I22" s="514" t="s">
        <v>220</v>
      </c>
      <c r="J22" s="514"/>
      <c r="K22" s="514"/>
      <c r="L22" s="514"/>
      <c r="M22" s="514"/>
      <c r="N22" s="514"/>
    </row>
    <row r="23" spans="1:14" ht="14.25" customHeight="1">
      <c r="A23" s="356"/>
      <c r="B23" s="357"/>
      <c r="C23" s="260"/>
      <c r="D23" s="455"/>
      <c r="E23" s="359"/>
      <c r="F23" s="530"/>
      <c r="G23" s="531"/>
      <c r="H23" s="1"/>
      <c r="I23" s="536" t="s">
        <v>148</v>
      </c>
      <c r="J23" s="536"/>
      <c r="K23" s="536"/>
      <c r="L23" s="536"/>
      <c r="M23" s="536"/>
      <c r="N23" s="536"/>
    </row>
    <row r="24" spans="1:14" ht="14.25" customHeight="1">
      <c r="A24" s="356"/>
      <c r="B24" s="261" t="s">
        <v>263</v>
      </c>
      <c r="I24" s="276"/>
      <c r="J24" s="276"/>
      <c r="K24" s="276"/>
      <c r="L24" s="276"/>
      <c r="M24" s="32"/>
      <c r="N24" s="32"/>
    </row>
    <row r="25" spans="1:14" ht="14.25" customHeight="1">
      <c r="A25" s="356"/>
      <c r="B25" s="388" t="s">
        <v>164</v>
      </c>
      <c r="F25" s="2"/>
      <c r="I25" s="536" t="s">
        <v>150</v>
      </c>
      <c r="J25" s="536"/>
      <c r="K25" s="536"/>
      <c r="L25" s="286"/>
      <c r="M25" s="536" t="s">
        <v>157</v>
      </c>
      <c r="N25" s="536"/>
    </row>
    <row r="26" spans="1:15" ht="17.25" customHeight="1">
      <c r="A26" s="360"/>
      <c r="B26" s="331"/>
      <c r="C26" s="260"/>
      <c r="D26" s="256"/>
      <c r="E26" s="357"/>
      <c r="F26" s="259"/>
      <c r="G26" s="259"/>
      <c r="H26" s="1"/>
      <c r="I26" s="273"/>
      <c r="J26" s="273"/>
      <c r="K26" s="273"/>
      <c r="L26" s="276"/>
      <c r="M26" s="4"/>
      <c r="N26" s="4"/>
      <c r="O26" s="3"/>
    </row>
    <row r="27" spans="1:15" ht="17.25" customHeight="1">
      <c r="A27" s="361"/>
      <c r="B27" s="297"/>
      <c r="C27" s="1"/>
      <c r="D27" s="32"/>
      <c r="E27" s="331"/>
      <c r="F27" s="32"/>
      <c r="G27" s="1"/>
      <c r="H27" s="1"/>
      <c r="O27" s="3"/>
    </row>
    <row r="28" spans="1:15" ht="15">
      <c r="A28" s="331"/>
      <c r="B28" s="454"/>
      <c r="C28" s="454"/>
      <c r="D28" s="32"/>
      <c r="E28" s="1"/>
      <c r="F28" s="32"/>
      <c r="G28" s="1"/>
      <c r="H28" s="1"/>
      <c r="I28" s="273"/>
      <c r="J28" s="273"/>
      <c r="K28" s="273"/>
      <c r="L28" s="276"/>
      <c r="M28" s="4"/>
      <c r="N28" s="4"/>
      <c r="O28" s="3"/>
    </row>
    <row r="29" spans="1:14" ht="12.75">
      <c r="A29" s="1"/>
      <c r="B29" s="1"/>
      <c r="C29" s="1"/>
      <c r="D29" s="1"/>
      <c r="E29" s="1"/>
      <c r="F29" s="1"/>
      <c r="G29" s="1"/>
      <c r="H29" s="1"/>
      <c r="L29" s="258"/>
      <c r="M29" s="4"/>
      <c r="N29" s="4"/>
    </row>
    <row r="30" spans="1:14" ht="12.75">
      <c r="A30" s="1"/>
      <c r="B30" s="1"/>
      <c r="C30" s="1"/>
      <c r="D30" s="1"/>
      <c r="E30" s="1"/>
      <c r="F30" s="1"/>
      <c r="G30" s="1"/>
      <c r="H30" s="1"/>
      <c r="L30" s="258"/>
      <c r="M30" s="4"/>
      <c r="N30" s="4"/>
    </row>
    <row r="31" spans="1:14" ht="15">
      <c r="A31" s="1"/>
      <c r="B31" s="263" t="s">
        <v>264</v>
      </c>
      <c r="I31" s="537" t="s">
        <v>153</v>
      </c>
      <c r="J31" s="537"/>
      <c r="K31" s="537"/>
      <c r="L31" s="276"/>
      <c r="M31" s="537" t="s">
        <v>160</v>
      </c>
      <c r="N31" s="537"/>
    </row>
    <row r="32" spans="1:6" ht="12.75">
      <c r="A32" s="1"/>
      <c r="E32" s="3"/>
      <c r="F32" s="3"/>
    </row>
    <row r="33" spans="1:5" ht="12.75">
      <c r="A33" s="1"/>
      <c r="E33" s="3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</sheetData>
  <sheetProtection/>
  <mergeCells count="31">
    <mergeCell ref="I31:K31"/>
    <mergeCell ref="M31:N31"/>
    <mergeCell ref="K9:N9"/>
    <mergeCell ref="I10:I11"/>
    <mergeCell ref="J10:J11"/>
    <mergeCell ref="D9:D11"/>
    <mergeCell ref="G9:G11"/>
    <mergeCell ref="H9:J9"/>
    <mergeCell ref="I23:N23"/>
    <mergeCell ref="I25:K25"/>
    <mergeCell ref="M25:N25"/>
    <mergeCell ref="A4:N4"/>
    <mergeCell ref="K10:K11"/>
    <mergeCell ref="F23:G23"/>
    <mergeCell ref="C8:C12"/>
    <mergeCell ref="E8:N8"/>
    <mergeCell ref="L10:L11"/>
    <mergeCell ref="K21:N21"/>
    <mergeCell ref="H10:H11"/>
    <mergeCell ref="N10:N11"/>
    <mergeCell ref="M10:M11"/>
    <mergeCell ref="A5:N5"/>
    <mergeCell ref="I22:N22"/>
    <mergeCell ref="A1:N1"/>
    <mergeCell ref="A6:N6"/>
    <mergeCell ref="B8:B12"/>
    <mergeCell ref="E9:E11"/>
    <mergeCell ref="A7:N7"/>
    <mergeCell ref="A8:A12"/>
    <mergeCell ref="F9:F11"/>
    <mergeCell ref="A2:N2"/>
  </mergeCells>
  <printOptions/>
  <pageMargins left="0.25" right="0.118110236220472" top="0.196850393700787" bottom="0.196850393700787" header="0.118110236220472" footer="0.118110236220472"/>
  <pageSetup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89" zoomScaleNormal="82" zoomScaleSheetLayoutView="89" zoomScalePageLayoutView="0" workbookViewId="0" topLeftCell="A1">
      <selection activeCell="F21" sqref="F21"/>
    </sheetView>
  </sheetViews>
  <sheetFormatPr defaultColWidth="9.140625" defaultRowHeight="12.75"/>
  <cols>
    <col min="1" max="1" width="5.421875" style="0" customWidth="1"/>
    <col min="2" max="2" width="50.57421875" style="0" customWidth="1"/>
    <col min="3" max="3" width="6.421875" style="0" customWidth="1"/>
    <col min="4" max="4" width="7.140625" style="0" customWidth="1"/>
    <col min="5" max="5" width="10.57421875" style="0" customWidth="1"/>
    <col min="6" max="6" width="15.421875" style="0" customWidth="1"/>
    <col min="7" max="7" width="12.00390625" style="0" customWidth="1"/>
    <col min="8" max="8" width="11.140625" style="0" customWidth="1"/>
    <col min="9" max="9" width="11.00390625" style="0" customWidth="1"/>
    <col min="10" max="10" width="12.7109375" style="0" customWidth="1"/>
    <col min="11" max="11" width="13.57421875" style="0" customWidth="1"/>
    <col min="12" max="12" width="15.7109375" style="0" customWidth="1"/>
    <col min="13" max="13" width="9.8515625" style="0" customWidth="1"/>
    <col min="14" max="14" width="12.421875" style="0" customWidth="1"/>
    <col min="15" max="15" width="3.7109375" style="0" customWidth="1"/>
  </cols>
  <sheetData>
    <row r="1" spans="1:18" ht="14.25">
      <c r="A1" s="523" t="s">
        <v>170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89"/>
      <c r="P1" s="89"/>
      <c r="Q1" s="89"/>
      <c r="R1" s="89"/>
    </row>
    <row r="2" spans="1:18" ht="18">
      <c r="A2" s="516" t="s">
        <v>169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294"/>
      <c r="P2" s="294"/>
      <c r="Q2" s="294"/>
      <c r="R2" s="294"/>
    </row>
    <row r="3" spans="1:18" ht="14.25">
      <c r="A3" s="523" t="s">
        <v>219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293"/>
      <c r="P3" s="293"/>
      <c r="Q3" s="293"/>
      <c r="R3" s="293"/>
    </row>
    <row r="4" spans="1:15" ht="14.2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4" ht="12.75" customHeight="1">
      <c r="A5" s="556" t="s">
        <v>246</v>
      </c>
      <c r="B5" s="542" t="s">
        <v>1</v>
      </c>
      <c r="C5" s="559" t="s">
        <v>8</v>
      </c>
      <c r="D5" s="550" t="s">
        <v>2</v>
      </c>
      <c r="E5" s="551"/>
      <c r="F5" s="551"/>
      <c r="G5" s="551"/>
      <c r="H5" s="551"/>
      <c r="I5" s="551"/>
      <c r="J5" s="551"/>
      <c r="K5" s="551"/>
      <c r="L5" s="551"/>
      <c r="M5" s="552"/>
      <c r="N5" s="456" t="s">
        <v>3</v>
      </c>
    </row>
    <row r="6" spans="1:14" ht="12.75" customHeight="1">
      <c r="A6" s="557"/>
      <c r="B6" s="544"/>
      <c r="C6" s="559"/>
      <c r="D6" s="542" t="s">
        <v>247</v>
      </c>
      <c r="E6" s="550" t="s">
        <v>256</v>
      </c>
      <c r="F6" s="551"/>
      <c r="G6" s="555"/>
      <c r="H6" s="542" t="s">
        <v>192</v>
      </c>
      <c r="I6" s="542" t="s">
        <v>281</v>
      </c>
      <c r="J6" s="542" t="s">
        <v>282</v>
      </c>
      <c r="K6" s="542" t="s">
        <v>283</v>
      </c>
      <c r="L6" s="542" t="s">
        <v>284</v>
      </c>
      <c r="M6" s="547" t="s">
        <v>285</v>
      </c>
      <c r="N6" s="539" t="s">
        <v>280</v>
      </c>
    </row>
    <row r="7" spans="1:14" ht="19.5" customHeight="1">
      <c r="A7" s="557"/>
      <c r="B7" s="544"/>
      <c r="C7" s="559"/>
      <c r="D7" s="544"/>
      <c r="E7" s="542" t="s">
        <v>248</v>
      </c>
      <c r="F7" s="542" t="s">
        <v>249</v>
      </c>
      <c r="G7" s="542" t="s">
        <v>257</v>
      </c>
      <c r="H7" s="553"/>
      <c r="I7" s="553"/>
      <c r="J7" s="553"/>
      <c r="K7" s="544"/>
      <c r="L7" s="544"/>
      <c r="M7" s="548"/>
      <c r="N7" s="540"/>
    </row>
    <row r="8" spans="1:14" ht="29.25" customHeight="1">
      <c r="A8" s="557"/>
      <c r="B8" s="544"/>
      <c r="C8" s="559"/>
      <c r="D8" s="543"/>
      <c r="E8" s="543"/>
      <c r="F8" s="543"/>
      <c r="G8" s="543"/>
      <c r="H8" s="554"/>
      <c r="I8" s="554"/>
      <c r="J8" s="554"/>
      <c r="K8" s="543"/>
      <c r="L8" s="543"/>
      <c r="M8" s="549"/>
      <c r="N8" s="541"/>
    </row>
    <row r="9" spans="1:14" ht="12.75" customHeight="1">
      <c r="A9" s="558"/>
      <c r="B9" s="543"/>
      <c r="C9" s="559"/>
      <c r="D9" s="457">
        <v>1102.1</v>
      </c>
      <c r="E9" s="457">
        <v>3102.1</v>
      </c>
      <c r="F9" s="444">
        <v>3102.2</v>
      </c>
      <c r="G9" s="458">
        <v>3102.3</v>
      </c>
      <c r="H9" s="457">
        <v>1105.1</v>
      </c>
      <c r="I9" s="457">
        <v>1105.3</v>
      </c>
      <c r="J9" s="457">
        <v>6102.3</v>
      </c>
      <c r="K9" s="457">
        <v>6102.2</v>
      </c>
      <c r="L9" s="457">
        <v>6102.1</v>
      </c>
      <c r="M9" s="463">
        <v>6102</v>
      </c>
      <c r="N9" s="498">
        <v>1101</v>
      </c>
    </row>
    <row r="10" spans="1:14" ht="15" customHeight="1">
      <c r="A10" s="464">
        <v>20</v>
      </c>
      <c r="B10" s="442" t="s">
        <v>258</v>
      </c>
      <c r="C10" s="465">
        <v>3</v>
      </c>
      <c r="D10" s="459"/>
      <c r="E10" s="459"/>
      <c r="F10" s="466">
        <v>0</v>
      </c>
      <c r="G10" s="467"/>
      <c r="H10" s="460"/>
      <c r="I10" s="460"/>
      <c r="J10" s="490">
        <v>22971800</v>
      </c>
      <c r="K10" s="468"/>
      <c r="L10" s="460"/>
      <c r="M10" s="462"/>
      <c r="N10" s="469">
        <f>SUM(D10:M10)</f>
        <v>22971800</v>
      </c>
    </row>
    <row r="11" spans="1:14" ht="15" customHeight="1">
      <c r="A11" s="470">
        <v>20</v>
      </c>
      <c r="B11" s="442" t="s">
        <v>259</v>
      </c>
      <c r="C11" s="471">
        <v>4</v>
      </c>
      <c r="D11" s="460"/>
      <c r="E11" s="460"/>
      <c r="F11" s="472"/>
      <c r="G11" s="461"/>
      <c r="H11" s="473"/>
      <c r="I11" s="473"/>
      <c r="J11" s="443">
        <v>0</v>
      </c>
      <c r="K11" s="491">
        <v>11838000</v>
      </c>
      <c r="L11" s="473"/>
      <c r="M11" s="474"/>
      <c r="N11" s="475">
        <f>SUM(D11:M11)</f>
        <v>11838000</v>
      </c>
    </row>
    <row r="12" spans="1:14" ht="12.75">
      <c r="A12" s="476"/>
      <c r="B12" s="442"/>
      <c r="C12" s="476"/>
      <c r="D12" s="467"/>
      <c r="E12" s="467"/>
      <c r="F12" s="467"/>
      <c r="G12" s="467"/>
      <c r="H12" s="467"/>
      <c r="I12" s="467"/>
      <c r="J12" s="477"/>
      <c r="K12" s="443">
        <v>0</v>
      </c>
      <c r="L12" s="467"/>
      <c r="M12" s="478"/>
      <c r="N12" s="479">
        <f>K12</f>
        <v>0</v>
      </c>
    </row>
    <row r="13" spans="1:14" ht="15.75" customHeight="1">
      <c r="A13" s="476"/>
      <c r="B13" s="480"/>
      <c r="C13" s="481"/>
      <c r="D13" s="476"/>
      <c r="E13" s="467"/>
      <c r="F13" s="467"/>
      <c r="G13" s="467"/>
      <c r="H13" s="467"/>
      <c r="I13" s="467"/>
      <c r="J13" s="467"/>
      <c r="K13" s="467"/>
      <c r="L13" s="467"/>
      <c r="M13" s="478"/>
      <c r="N13" s="479"/>
    </row>
    <row r="14" spans="1:14" ht="15.75" customHeight="1">
      <c r="A14" s="476"/>
      <c r="B14" s="480"/>
      <c r="C14" s="476"/>
      <c r="D14" s="467"/>
      <c r="E14" s="467"/>
      <c r="F14" s="467"/>
      <c r="G14" s="467"/>
      <c r="H14" s="467"/>
      <c r="I14" s="467"/>
      <c r="J14" s="467"/>
      <c r="K14" s="467"/>
      <c r="L14" s="467"/>
      <c r="M14" s="478"/>
      <c r="N14" s="479"/>
    </row>
    <row r="15" spans="1:14" ht="15.75" customHeight="1">
      <c r="A15" s="445"/>
      <c r="B15" s="482"/>
      <c r="C15" s="483"/>
      <c r="D15" s="484"/>
      <c r="E15" s="484"/>
      <c r="F15" s="484"/>
      <c r="G15" s="484"/>
      <c r="H15" s="484"/>
      <c r="I15" s="484"/>
      <c r="J15" s="484"/>
      <c r="K15" s="484"/>
      <c r="L15" s="484"/>
      <c r="M15" s="485"/>
      <c r="N15" s="479">
        <f>SUM(D15:M15)</f>
        <v>0</v>
      </c>
    </row>
    <row r="16" spans="1:15" ht="15.75" customHeight="1">
      <c r="A16" s="545"/>
      <c r="B16" s="546"/>
      <c r="C16" s="486"/>
      <c r="D16" s="487">
        <f>SUM(D12:D14)</f>
        <v>0</v>
      </c>
      <c r="E16" s="487">
        <f>SUM(E12:E14)</f>
        <v>0</v>
      </c>
      <c r="F16" s="487">
        <f>SUM(F10:F14)</f>
        <v>0</v>
      </c>
      <c r="G16" s="487">
        <f>SUM(G10:G15)</f>
        <v>0</v>
      </c>
      <c r="H16" s="487">
        <f>SUM(H12:H15)</f>
        <v>0</v>
      </c>
      <c r="I16" s="487">
        <f>SUM(I12:I14)</f>
        <v>0</v>
      </c>
      <c r="J16" s="487">
        <f>SUM(J10:J15)</f>
        <v>22971800</v>
      </c>
      <c r="K16" s="487">
        <f>SUM(K10:K15)</f>
        <v>11838000</v>
      </c>
      <c r="L16" s="487">
        <f>SUM(L12:L14)</f>
        <v>0</v>
      </c>
      <c r="M16" s="488">
        <f>SUM(M12:M15)</f>
        <v>0</v>
      </c>
      <c r="N16" s="489">
        <f>SUM(D16:M16)</f>
        <v>34809800</v>
      </c>
      <c r="O16" s="2"/>
    </row>
    <row r="17" spans="1:14" ht="15.75" customHeight="1">
      <c r="A17" s="32"/>
      <c r="B17" s="32"/>
      <c r="C17" s="32"/>
      <c r="D17" s="32"/>
      <c r="E17" s="32"/>
      <c r="F17" s="32"/>
      <c r="G17" s="114"/>
      <c r="H17" s="114"/>
      <c r="I17" s="114"/>
      <c r="J17" s="114"/>
      <c r="K17" s="114"/>
      <c r="L17" s="114"/>
      <c r="M17" s="32"/>
      <c r="N17" s="32"/>
    </row>
    <row r="18" spans="1:14" ht="13.5" customHeight="1">
      <c r="A18" s="32"/>
      <c r="B18" s="274"/>
      <c r="C18" s="12"/>
      <c r="D18" s="272"/>
      <c r="E18" s="12"/>
      <c r="G18" s="12"/>
      <c r="H18" s="12"/>
      <c r="I18" s="514" t="s">
        <v>220</v>
      </c>
      <c r="J18" s="514"/>
      <c r="K18" s="514"/>
      <c r="L18" s="514"/>
      <c r="M18" s="514"/>
      <c r="N18" s="514"/>
    </row>
    <row r="19" spans="1:14" ht="13.5" customHeight="1">
      <c r="A19" s="32"/>
      <c r="B19" s="274"/>
      <c r="C19" s="274"/>
      <c r="D19" s="87"/>
      <c r="E19" s="273"/>
      <c r="G19" s="275"/>
      <c r="H19" s="275"/>
      <c r="I19" s="536" t="s">
        <v>148</v>
      </c>
      <c r="J19" s="536"/>
      <c r="K19" s="536"/>
      <c r="L19" s="536"/>
      <c r="M19" s="536"/>
      <c r="N19" s="536"/>
    </row>
    <row r="20" spans="1:14" ht="12.75" customHeight="1">
      <c r="A20" s="258"/>
      <c r="B20" s="261" t="s">
        <v>263</v>
      </c>
      <c r="C20" s="274"/>
      <c r="D20" s="273"/>
      <c r="E20" s="273"/>
      <c r="F20" s="273"/>
      <c r="G20" s="276"/>
      <c r="H20" s="276"/>
      <c r="I20" s="276"/>
      <c r="J20" s="276"/>
      <c r="K20" s="276"/>
      <c r="L20" s="276"/>
      <c r="M20" s="32"/>
      <c r="N20" s="32"/>
    </row>
    <row r="21" spans="1:15" ht="15">
      <c r="A21" s="258"/>
      <c r="B21" s="388" t="s">
        <v>164</v>
      </c>
      <c r="C21" s="274"/>
      <c r="D21" s="275"/>
      <c r="F21" s="273"/>
      <c r="G21" s="273"/>
      <c r="I21" s="536" t="s">
        <v>150</v>
      </c>
      <c r="J21" s="536"/>
      <c r="K21" s="536"/>
      <c r="L21" s="286"/>
      <c r="M21" s="536" t="s">
        <v>157</v>
      </c>
      <c r="N21" s="536"/>
      <c r="O21" s="3"/>
    </row>
    <row r="22" spans="1:14" ht="15">
      <c r="A22" s="257"/>
      <c r="B22" s="331"/>
      <c r="C22" s="274"/>
      <c r="D22" s="275"/>
      <c r="E22" s="277"/>
      <c r="F22" s="273"/>
      <c r="G22" s="273"/>
      <c r="H22" s="273"/>
      <c r="I22" s="273"/>
      <c r="J22" s="273"/>
      <c r="K22" s="273"/>
      <c r="L22" s="276"/>
      <c r="M22" s="4"/>
      <c r="N22" s="4"/>
    </row>
    <row r="23" spans="1:2" ht="12.75">
      <c r="A23" s="257"/>
      <c r="B23" s="297"/>
    </row>
    <row r="24" spans="1:14" ht="15">
      <c r="A24" s="257"/>
      <c r="B24" s="454"/>
      <c r="C24" s="274"/>
      <c r="D24" s="275"/>
      <c r="E24" s="277"/>
      <c r="F24" s="273"/>
      <c r="G24" s="273"/>
      <c r="H24" s="273"/>
      <c r="I24" s="273"/>
      <c r="J24" s="273"/>
      <c r="K24" s="273"/>
      <c r="L24" s="276"/>
      <c r="M24" s="4"/>
      <c r="N24" s="4"/>
    </row>
    <row r="25" spans="1:14" ht="14.25">
      <c r="A25" s="257"/>
      <c r="B25" s="1"/>
      <c r="D25" s="12"/>
      <c r="E25" s="12"/>
      <c r="L25" s="258"/>
      <c r="M25" s="4"/>
      <c r="N25" s="4"/>
    </row>
    <row r="26" spans="1:14" ht="14.25">
      <c r="A26" s="258"/>
      <c r="B26" s="1"/>
      <c r="D26" s="12"/>
      <c r="E26" s="12"/>
      <c r="L26" s="258"/>
      <c r="M26" s="4"/>
      <c r="N26" s="4"/>
    </row>
    <row r="27" spans="1:14" ht="15">
      <c r="A27" s="258"/>
      <c r="B27" s="263" t="s">
        <v>264</v>
      </c>
      <c r="C27" s="278"/>
      <c r="D27" s="343"/>
      <c r="F27" s="273"/>
      <c r="G27" s="273"/>
      <c r="I27" s="537" t="s">
        <v>153</v>
      </c>
      <c r="J27" s="537"/>
      <c r="K27" s="537"/>
      <c r="L27" s="276"/>
      <c r="M27" s="537" t="s">
        <v>160</v>
      </c>
      <c r="N27" s="537"/>
    </row>
    <row r="28" spans="1:14" ht="12.75">
      <c r="A28" s="257"/>
      <c r="M28" s="4"/>
      <c r="N28" s="4"/>
    </row>
    <row r="29" spans="1:14" ht="12.75">
      <c r="A29" s="25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4"/>
      <c r="N29" s="4"/>
    </row>
  </sheetData>
  <sheetProtection/>
  <mergeCells count="26">
    <mergeCell ref="A1:N1"/>
    <mergeCell ref="A2:N2"/>
    <mergeCell ref="L6:L8"/>
    <mergeCell ref="E7:E8"/>
    <mergeCell ref="I6:I8"/>
    <mergeCell ref="D6:D8"/>
    <mergeCell ref="A3:N3"/>
    <mergeCell ref="B5:B9"/>
    <mergeCell ref="C5:C9"/>
    <mergeCell ref="H6:H8"/>
    <mergeCell ref="A16:B16"/>
    <mergeCell ref="M6:M8"/>
    <mergeCell ref="D5:M5"/>
    <mergeCell ref="J6:J8"/>
    <mergeCell ref="E6:G6"/>
    <mergeCell ref="A5:A9"/>
    <mergeCell ref="N6:N8"/>
    <mergeCell ref="M27:N27"/>
    <mergeCell ref="M21:N21"/>
    <mergeCell ref="I27:K27"/>
    <mergeCell ref="F7:F8"/>
    <mergeCell ref="I21:K21"/>
    <mergeCell ref="I18:N18"/>
    <mergeCell ref="I19:N19"/>
    <mergeCell ref="G7:G8"/>
    <mergeCell ref="K6:K8"/>
  </mergeCells>
  <printOptions/>
  <pageMargins left="0.3" right="0.3" top="0.25" bottom="0.25" header="0.3" footer="0.3"/>
  <pageSetup horizontalDpi="300" verticalDpi="3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4"/>
  <sheetViews>
    <sheetView zoomScalePageLayoutView="0" workbookViewId="0" topLeftCell="A37">
      <selection activeCell="K49" sqref="K49"/>
    </sheetView>
  </sheetViews>
  <sheetFormatPr defaultColWidth="9.140625" defaultRowHeight="12.75"/>
  <cols>
    <col min="1" max="1" width="10.140625" style="12" customWidth="1"/>
    <col min="2" max="2" width="6.8515625" style="12" customWidth="1"/>
    <col min="3" max="3" width="26.28125" style="12" customWidth="1"/>
    <col min="4" max="4" width="8.8515625" style="12" customWidth="1"/>
    <col min="5" max="5" width="14.421875" style="12" customWidth="1"/>
    <col min="6" max="6" width="15.421875" style="12" customWidth="1"/>
    <col min="7" max="7" width="14.57421875" style="12" customWidth="1"/>
    <col min="8" max="16384" width="9.140625" style="12" customWidth="1"/>
  </cols>
  <sheetData>
    <row r="1" spans="1:7" ht="14.25">
      <c r="A1" s="515" t="s">
        <v>11</v>
      </c>
      <c r="B1" s="515"/>
      <c r="C1" s="515"/>
      <c r="D1" s="515"/>
      <c r="E1" s="515"/>
      <c r="F1" s="515"/>
      <c r="G1" s="515"/>
    </row>
    <row r="3" spans="1:3" ht="14.25">
      <c r="A3" s="12" t="s">
        <v>12</v>
      </c>
      <c r="C3" s="12" t="s">
        <v>131</v>
      </c>
    </row>
    <row r="4" spans="1:3" ht="15" thickBot="1">
      <c r="A4" s="12" t="s">
        <v>13</v>
      </c>
      <c r="C4" s="12" t="s">
        <v>132</v>
      </c>
    </row>
    <row r="5" spans="1:7" ht="14.25">
      <c r="A5" s="562" t="s">
        <v>0</v>
      </c>
      <c r="B5" s="562"/>
      <c r="C5" s="564" t="s">
        <v>1</v>
      </c>
      <c r="D5" s="562" t="s">
        <v>14</v>
      </c>
      <c r="E5" s="566" t="s">
        <v>2</v>
      </c>
      <c r="F5" s="560" t="s">
        <v>3</v>
      </c>
      <c r="G5" s="560" t="s">
        <v>15</v>
      </c>
    </row>
    <row r="6" spans="1:7" ht="15" thickBot="1">
      <c r="A6" s="563"/>
      <c r="B6" s="563"/>
      <c r="C6" s="565"/>
      <c r="D6" s="563"/>
      <c r="E6" s="567"/>
      <c r="F6" s="561"/>
      <c r="G6" s="561"/>
    </row>
    <row r="7" spans="1:7" ht="14.25">
      <c r="A7" s="227" t="s">
        <v>10</v>
      </c>
      <c r="B7" s="228"/>
      <c r="C7" s="229" t="s">
        <v>95</v>
      </c>
      <c r="D7" s="229"/>
      <c r="E7" s="230">
        <f>'Neraca Lajur'!D7</f>
        <v>43195392</v>
      </c>
      <c r="F7" s="230"/>
      <c r="G7" s="231">
        <f>E7-F7</f>
        <v>43195392</v>
      </c>
    </row>
    <row r="8" spans="1:7" ht="14.25">
      <c r="A8" s="232"/>
      <c r="B8" s="233"/>
      <c r="C8" s="234" t="s">
        <v>133</v>
      </c>
      <c r="D8" s="234"/>
      <c r="E8" s="235">
        <f>'Kas Masuk'!D20</f>
        <v>9017600</v>
      </c>
      <c r="F8" s="235"/>
      <c r="G8" s="235">
        <f>G7+E8-F8</f>
        <v>52212992</v>
      </c>
    </row>
    <row r="9" spans="1:7" ht="14.25">
      <c r="A9" s="232"/>
      <c r="B9" s="233"/>
      <c r="C9" s="234" t="s">
        <v>134</v>
      </c>
      <c r="D9" s="234"/>
      <c r="E9" s="235"/>
      <c r="F9" s="235">
        <f>'Kas Keluar'!N16</f>
        <v>34809800</v>
      </c>
      <c r="G9" s="235">
        <f>G8+E9-F9</f>
        <v>17403192</v>
      </c>
    </row>
    <row r="10" spans="1:7" ht="14.25">
      <c r="A10" s="232"/>
      <c r="B10" s="233"/>
      <c r="C10" s="234" t="s">
        <v>135</v>
      </c>
      <c r="D10" s="234"/>
      <c r="E10" s="235"/>
      <c r="F10" s="235"/>
      <c r="G10" s="235">
        <v>0</v>
      </c>
    </row>
    <row r="11" spans="1:7" ht="14.25">
      <c r="A11" s="232"/>
      <c r="B11" s="233"/>
      <c r="C11" s="234"/>
      <c r="D11" s="234"/>
      <c r="E11" s="235"/>
      <c r="F11" s="235"/>
      <c r="G11" s="235">
        <f>G10+E11-F11</f>
        <v>0</v>
      </c>
    </row>
    <row r="12" spans="1:7" ht="15" thickBot="1">
      <c r="A12" s="236"/>
      <c r="B12" s="237"/>
      <c r="C12" s="238"/>
      <c r="D12" s="238"/>
      <c r="E12" s="239"/>
      <c r="F12" s="239"/>
      <c r="G12" s="235">
        <f>G11+E12-F12</f>
        <v>0</v>
      </c>
    </row>
    <row r="16" spans="1:7" ht="14.25">
      <c r="A16" s="515" t="s">
        <v>11</v>
      </c>
      <c r="B16" s="515"/>
      <c r="C16" s="515"/>
      <c r="D16" s="515"/>
      <c r="E16" s="515"/>
      <c r="F16" s="515"/>
      <c r="G16" s="515"/>
    </row>
    <row r="18" spans="1:3" ht="14.25">
      <c r="A18" s="12" t="s">
        <v>12</v>
      </c>
      <c r="C18" s="12" t="s">
        <v>286</v>
      </c>
    </row>
    <row r="19" spans="1:3" ht="15" thickBot="1">
      <c r="A19" s="12" t="s">
        <v>13</v>
      </c>
      <c r="C19" s="12" t="s">
        <v>287</v>
      </c>
    </row>
    <row r="20" spans="1:7" ht="14.25">
      <c r="A20" s="562" t="s">
        <v>0</v>
      </c>
      <c r="B20" s="562"/>
      <c r="C20" s="564" t="s">
        <v>1</v>
      </c>
      <c r="D20" s="562" t="s">
        <v>14</v>
      </c>
      <c r="E20" s="566" t="s">
        <v>2</v>
      </c>
      <c r="F20" s="560" t="s">
        <v>3</v>
      </c>
      <c r="G20" s="560" t="s">
        <v>15</v>
      </c>
    </row>
    <row r="21" spans="1:7" ht="15" thickBot="1">
      <c r="A21" s="563"/>
      <c r="B21" s="563"/>
      <c r="C21" s="565"/>
      <c r="D21" s="563"/>
      <c r="E21" s="567"/>
      <c r="F21" s="561"/>
      <c r="G21" s="561"/>
    </row>
    <row r="22" spans="1:7" ht="14.25">
      <c r="A22" s="227" t="s">
        <v>10</v>
      </c>
      <c r="B22" s="228"/>
      <c r="C22" s="229" t="s">
        <v>95</v>
      </c>
      <c r="D22" s="229"/>
      <c r="E22" s="230"/>
      <c r="F22" s="230"/>
      <c r="G22" s="231"/>
    </row>
    <row r="23" spans="1:7" ht="14.25">
      <c r="A23" s="232"/>
      <c r="B23" s="233"/>
      <c r="C23" s="234"/>
      <c r="D23" s="234"/>
      <c r="E23" s="235"/>
      <c r="F23" s="235"/>
      <c r="G23" s="235"/>
    </row>
    <row r="24" spans="1:7" ht="14.25">
      <c r="A24" s="232"/>
      <c r="B24" s="233"/>
      <c r="C24" s="234"/>
      <c r="D24" s="234"/>
      <c r="E24" s="235"/>
      <c r="F24" s="235"/>
      <c r="G24" s="235"/>
    </row>
    <row r="25" spans="1:7" ht="14.25">
      <c r="A25" s="232"/>
      <c r="B25" s="233"/>
      <c r="C25" s="234"/>
      <c r="D25" s="234"/>
      <c r="E25" s="235"/>
      <c r="F25" s="235"/>
      <c r="G25" s="235"/>
    </row>
    <row r="26" spans="1:7" ht="14.25">
      <c r="A26" s="232"/>
      <c r="B26" s="233"/>
      <c r="C26" s="234"/>
      <c r="D26" s="234"/>
      <c r="E26" s="235"/>
      <c r="F26" s="235"/>
      <c r="G26" s="235"/>
    </row>
    <row r="27" spans="1:7" ht="15" thickBot="1">
      <c r="A27" s="236"/>
      <c r="B27" s="237"/>
      <c r="C27" s="238"/>
      <c r="D27" s="238"/>
      <c r="E27" s="239"/>
      <c r="F27" s="239"/>
      <c r="G27" s="239"/>
    </row>
    <row r="31" spans="1:7" ht="14.25">
      <c r="A31" s="515" t="s">
        <v>11</v>
      </c>
      <c r="B31" s="515"/>
      <c r="C31" s="515"/>
      <c r="D31" s="515"/>
      <c r="E31" s="515"/>
      <c r="F31" s="515"/>
      <c r="G31" s="515"/>
    </row>
    <row r="33" spans="1:3" ht="14.25">
      <c r="A33" s="12" t="s">
        <v>12</v>
      </c>
      <c r="C33" s="12" t="s">
        <v>288</v>
      </c>
    </row>
    <row r="34" spans="1:3" ht="15" thickBot="1">
      <c r="A34" s="12" t="s">
        <v>13</v>
      </c>
      <c r="C34" s="12" t="s">
        <v>289</v>
      </c>
    </row>
    <row r="35" spans="1:7" ht="14.25">
      <c r="A35" s="562" t="s">
        <v>0</v>
      </c>
      <c r="B35" s="562"/>
      <c r="C35" s="564" t="s">
        <v>1</v>
      </c>
      <c r="D35" s="562" t="s">
        <v>14</v>
      </c>
      <c r="E35" s="566" t="s">
        <v>2</v>
      </c>
      <c r="F35" s="560" t="s">
        <v>3</v>
      </c>
      <c r="G35" s="560" t="s">
        <v>15</v>
      </c>
    </row>
    <row r="36" spans="1:7" ht="15" thickBot="1">
      <c r="A36" s="563"/>
      <c r="B36" s="563"/>
      <c r="C36" s="565"/>
      <c r="D36" s="563"/>
      <c r="E36" s="567"/>
      <c r="F36" s="561"/>
      <c r="G36" s="561"/>
    </row>
    <row r="37" spans="1:7" ht="14.25">
      <c r="A37" s="227" t="s">
        <v>10</v>
      </c>
      <c r="B37" s="228"/>
      <c r="C37" s="229" t="s">
        <v>95</v>
      </c>
      <c r="D37" s="229"/>
      <c r="E37" s="230"/>
      <c r="F37" s="230"/>
      <c r="G37" s="231"/>
    </row>
    <row r="38" spans="1:7" ht="14.25">
      <c r="A38" s="232"/>
      <c r="B38" s="233"/>
      <c r="C38" s="234" t="s">
        <v>248</v>
      </c>
      <c r="D38" s="234"/>
      <c r="E38" s="235">
        <f>'Kas Masuk'!K20</f>
        <v>2331600</v>
      </c>
      <c r="F38" s="235"/>
      <c r="G38" s="235">
        <f>G37+E38</f>
        <v>2331600</v>
      </c>
    </row>
    <row r="39" spans="1:7" ht="14.25">
      <c r="A39" s="232"/>
      <c r="B39" s="233"/>
      <c r="C39" s="234" t="s">
        <v>290</v>
      </c>
      <c r="D39" s="234"/>
      <c r="E39" s="235">
        <f>'Kas Masuk'!L20</f>
        <v>6686000</v>
      </c>
      <c r="F39" s="235"/>
      <c r="G39" s="235">
        <f>G38+E39</f>
        <v>9017600</v>
      </c>
    </row>
    <row r="40" spans="1:7" ht="14.25">
      <c r="A40" s="232"/>
      <c r="B40" s="233"/>
      <c r="C40" s="234"/>
      <c r="D40" s="234"/>
      <c r="E40" s="235"/>
      <c r="F40" s="235"/>
      <c r="G40" s="235"/>
    </row>
    <row r="41" spans="1:7" ht="14.25">
      <c r="A41" s="232"/>
      <c r="B41" s="233"/>
      <c r="C41" s="234"/>
      <c r="D41" s="234"/>
      <c r="E41" s="235"/>
      <c r="F41" s="235"/>
      <c r="G41" s="235"/>
    </row>
    <row r="42" spans="1:7" ht="15" thickBot="1">
      <c r="A42" s="236"/>
      <c r="B42" s="237"/>
      <c r="C42" s="238"/>
      <c r="D42" s="238"/>
      <c r="E42" s="239"/>
      <c r="F42" s="239"/>
      <c r="G42" s="239"/>
    </row>
    <row r="46" spans="1:7" ht="14.25">
      <c r="A46" s="515" t="s">
        <v>11</v>
      </c>
      <c r="B46" s="515"/>
      <c r="C46" s="515"/>
      <c r="D46" s="515"/>
      <c r="E46" s="515"/>
      <c r="F46" s="515"/>
      <c r="G46" s="515"/>
    </row>
    <row r="48" spans="1:3" ht="14.25">
      <c r="A48" s="12" t="s">
        <v>12</v>
      </c>
      <c r="C48" s="12" t="s">
        <v>291</v>
      </c>
    </row>
    <row r="49" spans="1:3" ht="15" thickBot="1">
      <c r="A49" s="12" t="s">
        <v>13</v>
      </c>
      <c r="C49" s="12" t="s">
        <v>292</v>
      </c>
    </row>
    <row r="50" spans="1:7" ht="14.25">
      <c r="A50" s="562" t="s">
        <v>0</v>
      </c>
      <c r="B50" s="562"/>
      <c r="C50" s="564" t="s">
        <v>1</v>
      </c>
      <c r="D50" s="562" t="s">
        <v>14</v>
      </c>
      <c r="E50" s="566" t="s">
        <v>2</v>
      </c>
      <c r="F50" s="560" t="s">
        <v>3</v>
      </c>
      <c r="G50" s="560" t="s">
        <v>15</v>
      </c>
    </row>
    <row r="51" spans="1:7" ht="15" thickBot="1">
      <c r="A51" s="563"/>
      <c r="B51" s="563"/>
      <c r="C51" s="565"/>
      <c r="D51" s="563"/>
      <c r="E51" s="567"/>
      <c r="F51" s="561"/>
      <c r="G51" s="561"/>
    </row>
    <row r="52" spans="1:7" ht="14.25">
      <c r="A52" s="227" t="s">
        <v>10</v>
      </c>
      <c r="B52" s="228"/>
      <c r="C52" s="229" t="s">
        <v>95</v>
      </c>
      <c r="D52" s="229"/>
      <c r="E52" s="230"/>
      <c r="F52" s="230"/>
      <c r="G52" s="231"/>
    </row>
    <row r="53" spans="1:7" ht="14.25">
      <c r="A53" s="232"/>
      <c r="B53" s="233"/>
      <c r="C53" s="234" t="s">
        <v>293</v>
      </c>
      <c r="D53" s="234"/>
      <c r="E53" s="235"/>
      <c r="F53" s="235">
        <f>'Kas Keluar'!J16</f>
        <v>22971800</v>
      </c>
      <c r="G53" s="235">
        <f>G52+F53</f>
        <v>22971800</v>
      </c>
    </row>
    <row r="54" spans="1:7" ht="14.25">
      <c r="A54" s="232"/>
      <c r="B54" s="233"/>
      <c r="C54" s="234" t="s">
        <v>294</v>
      </c>
      <c r="D54" s="234"/>
      <c r="E54" s="235"/>
      <c r="F54" s="235">
        <f>'Kas Keluar'!K16</f>
        <v>11838000</v>
      </c>
      <c r="G54" s="235">
        <f>G53+F54</f>
        <v>34809800</v>
      </c>
    </row>
    <row r="55" spans="1:7" ht="14.25">
      <c r="A55" s="232"/>
      <c r="B55" s="233"/>
      <c r="C55" s="234"/>
      <c r="D55" s="234"/>
      <c r="E55" s="235"/>
      <c r="F55" s="235"/>
      <c r="G55" s="235"/>
    </row>
    <row r="56" spans="1:7" ht="14.25">
      <c r="A56" s="232"/>
      <c r="B56" s="233"/>
      <c r="C56" s="234"/>
      <c r="D56" s="234"/>
      <c r="E56" s="235"/>
      <c r="F56" s="235"/>
      <c r="G56" s="235"/>
    </row>
    <row r="57" spans="1:7" ht="15" thickBot="1">
      <c r="A57" s="236"/>
      <c r="B57" s="237"/>
      <c r="C57" s="238"/>
      <c r="D57" s="238"/>
      <c r="E57" s="239"/>
      <c r="F57" s="239"/>
      <c r="G57" s="239"/>
    </row>
    <row r="62" spans="1:7" ht="14.25">
      <c r="A62" s="515" t="s">
        <v>11</v>
      </c>
      <c r="B62" s="515"/>
      <c r="C62" s="515"/>
      <c r="D62" s="515"/>
      <c r="E62" s="515"/>
      <c r="F62" s="515"/>
      <c r="G62" s="515"/>
    </row>
    <row r="64" spans="1:3" ht="14.25">
      <c r="A64" s="12" t="s">
        <v>12</v>
      </c>
      <c r="C64" s="12" t="s">
        <v>85</v>
      </c>
    </row>
    <row r="65" spans="1:3" ht="15" thickBot="1">
      <c r="A65" s="12" t="s">
        <v>13</v>
      </c>
      <c r="C65" s="12" t="s">
        <v>85</v>
      </c>
    </row>
    <row r="66" spans="1:7" ht="14.25">
      <c r="A66" s="562" t="s">
        <v>0</v>
      </c>
      <c r="B66" s="562"/>
      <c r="C66" s="564" t="s">
        <v>1</v>
      </c>
      <c r="D66" s="562" t="s">
        <v>14</v>
      </c>
      <c r="E66" s="566" t="s">
        <v>2</v>
      </c>
      <c r="F66" s="560" t="s">
        <v>3</v>
      </c>
      <c r="G66" s="560" t="s">
        <v>15</v>
      </c>
    </row>
    <row r="67" spans="1:7" ht="15" thickBot="1">
      <c r="A67" s="563"/>
      <c r="B67" s="563"/>
      <c r="C67" s="565"/>
      <c r="D67" s="563"/>
      <c r="E67" s="567"/>
      <c r="F67" s="561"/>
      <c r="G67" s="561"/>
    </row>
    <row r="68" spans="1:7" ht="14.25">
      <c r="A68" s="227" t="s">
        <v>10</v>
      </c>
      <c r="B68" s="228"/>
      <c r="C68" s="229" t="s">
        <v>95</v>
      </c>
      <c r="D68" s="229"/>
      <c r="E68" s="230"/>
      <c r="F68" s="230"/>
      <c r="G68" s="231"/>
    </row>
    <row r="69" spans="1:7" ht="14.25">
      <c r="A69" s="232"/>
      <c r="B69" s="233"/>
      <c r="C69" s="234"/>
      <c r="D69" s="234"/>
      <c r="E69" s="235"/>
      <c r="F69" s="235"/>
      <c r="G69" s="235"/>
    </row>
    <row r="70" spans="1:7" ht="14.25">
      <c r="A70" s="232"/>
      <c r="B70" s="233"/>
      <c r="C70" s="234"/>
      <c r="D70" s="234"/>
      <c r="E70" s="235"/>
      <c r="F70" s="235"/>
      <c r="G70" s="235"/>
    </row>
    <row r="71" spans="1:7" ht="14.25">
      <c r="A71" s="232"/>
      <c r="B71" s="233"/>
      <c r="C71" s="234"/>
      <c r="D71" s="234"/>
      <c r="E71" s="235"/>
      <c r="F71" s="235"/>
      <c r="G71" s="235"/>
    </row>
    <row r="72" spans="1:7" ht="14.25">
      <c r="A72" s="232"/>
      <c r="B72" s="233"/>
      <c r="C72" s="234"/>
      <c r="D72" s="234"/>
      <c r="E72" s="235"/>
      <c r="F72" s="235"/>
      <c r="G72" s="235"/>
    </row>
    <row r="73" spans="1:7" ht="15" thickBot="1">
      <c r="A73" s="236"/>
      <c r="B73" s="237"/>
      <c r="C73" s="238"/>
      <c r="D73" s="238"/>
      <c r="E73" s="239"/>
      <c r="F73" s="239"/>
      <c r="G73" s="239"/>
    </row>
    <row r="77" spans="1:7" ht="14.25">
      <c r="A77" s="515" t="s">
        <v>11</v>
      </c>
      <c r="B77" s="515"/>
      <c r="C77" s="515"/>
      <c r="D77" s="515"/>
      <c r="E77" s="515"/>
      <c r="F77" s="515"/>
      <c r="G77" s="515"/>
    </row>
    <row r="79" spans="1:3" ht="14.25">
      <c r="A79" s="12" t="s">
        <v>12</v>
      </c>
      <c r="C79" s="12" t="s">
        <v>85</v>
      </c>
    </row>
    <row r="80" spans="1:3" ht="15" thickBot="1">
      <c r="A80" s="12" t="s">
        <v>13</v>
      </c>
      <c r="C80" s="12" t="s">
        <v>85</v>
      </c>
    </row>
    <row r="81" spans="1:7" ht="14.25">
      <c r="A81" s="562" t="s">
        <v>0</v>
      </c>
      <c r="B81" s="562"/>
      <c r="C81" s="564" t="s">
        <v>1</v>
      </c>
      <c r="D81" s="562" t="s">
        <v>14</v>
      </c>
      <c r="E81" s="566" t="s">
        <v>2</v>
      </c>
      <c r="F81" s="560" t="s">
        <v>3</v>
      </c>
      <c r="G81" s="560" t="s">
        <v>15</v>
      </c>
    </row>
    <row r="82" spans="1:7" ht="15" thickBot="1">
      <c r="A82" s="563"/>
      <c r="B82" s="563"/>
      <c r="C82" s="565"/>
      <c r="D82" s="563"/>
      <c r="E82" s="567"/>
      <c r="F82" s="561"/>
      <c r="G82" s="561"/>
    </row>
    <row r="83" spans="1:7" ht="14.25">
      <c r="A83" s="227" t="s">
        <v>10</v>
      </c>
      <c r="B83" s="228"/>
      <c r="C83" s="229" t="s">
        <v>95</v>
      </c>
      <c r="D83" s="229"/>
      <c r="E83" s="230"/>
      <c r="F83" s="230"/>
      <c r="G83" s="231"/>
    </row>
    <row r="84" spans="1:7" ht="14.25">
      <c r="A84" s="232"/>
      <c r="B84" s="233"/>
      <c r="C84" s="234"/>
      <c r="D84" s="234"/>
      <c r="E84" s="235"/>
      <c r="F84" s="235"/>
      <c r="G84" s="235"/>
    </row>
    <row r="85" spans="1:7" ht="14.25">
      <c r="A85" s="232"/>
      <c r="B85" s="233"/>
      <c r="C85" s="234"/>
      <c r="D85" s="234"/>
      <c r="E85" s="235"/>
      <c r="F85" s="235"/>
      <c r="G85" s="235"/>
    </row>
    <row r="86" spans="1:7" ht="14.25">
      <c r="A86" s="232"/>
      <c r="B86" s="233"/>
      <c r="C86" s="234"/>
      <c r="D86" s="234"/>
      <c r="E86" s="235"/>
      <c r="F86" s="235"/>
      <c r="G86" s="235"/>
    </row>
    <row r="87" spans="1:7" ht="14.25">
      <c r="A87" s="232"/>
      <c r="B87" s="233"/>
      <c r="C87" s="234"/>
      <c r="D87" s="234"/>
      <c r="E87" s="235"/>
      <c r="F87" s="235"/>
      <c r="G87" s="235"/>
    </row>
    <row r="88" spans="1:7" ht="15" thickBot="1">
      <c r="A88" s="236"/>
      <c r="B88" s="237"/>
      <c r="C88" s="238"/>
      <c r="D88" s="238"/>
      <c r="E88" s="239"/>
      <c r="F88" s="239"/>
      <c r="G88" s="239"/>
    </row>
    <row r="92" spans="1:7" ht="14.25">
      <c r="A92" s="515" t="s">
        <v>11</v>
      </c>
      <c r="B92" s="515"/>
      <c r="C92" s="515"/>
      <c r="D92" s="515"/>
      <c r="E92" s="515"/>
      <c r="F92" s="515"/>
      <c r="G92" s="515"/>
    </row>
    <row r="94" spans="1:3" ht="14.25">
      <c r="A94" s="12" t="s">
        <v>12</v>
      </c>
      <c r="C94" s="12" t="s">
        <v>85</v>
      </c>
    </row>
    <row r="95" spans="1:3" ht="15" thickBot="1">
      <c r="A95" s="12" t="s">
        <v>13</v>
      </c>
      <c r="C95" s="12" t="s">
        <v>85</v>
      </c>
    </row>
    <row r="96" spans="1:7" ht="14.25">
      <c r="A96" s="562" t="s">
        <v>0</v>
      </c>
      <c r="B96" s="562"/>
      <c r="C96" s="564" t="s">
        <v>1</v>
      </c>
      <c r="D96" s="562" t="s">
        <v>14</v>
      </c>
      <c r="E96" s="566" t="s">
        <v>2</v>
      </c>
      <c r="F96" s="560" t="s">
        <v>3</v>
      </c>
      <c r="G96" s="560" t="s">
        <v>15</v>
      </c>
    </row>
    <row r="97" spans="1:7" ht="15" thickBot="1">
      <c r="A97" s="563"/>
      <c r="B97" s="563"/>
      <c r="C97" s="565"/>
      <c r="D97" s="563"/>
      <c r="E97" s="567"/>
      <c r="F97" s="561"/>
      <c r="G97" s="561"/>
    </row>
    <row r="98" spans="1:7" ht="14.25">
      <c r="A98" s="227" t="s">
        <v>10</v>
      </c>
      <c r="B98" s="228"/>
      <c r="C98" s="229" t="s">
        <v>95</v>
      </c>
      <c r="D98" s="229"/>
      <c r="E98" s="230"/>
      <c r="F98" s="230"/>
      <c r="G98" s="231"/>
    </row>
    <row r="99" spans="1:7" ht="14.25">
      <c r="A99" s="232"/>
      <c r="B99" s="233"/>
      <c r="C99" s="234"/>
      <c r="D99" s="234"/>
      <c r="E99" s="235"/>
      <c r="F99" s="235"/>
      <c r="G99" s="235"/>
    </row>
    <row r="100" spans="1:7" ht="14.25">
      <c r="A100" s="232"/>
      <c r="B100" s="233"/>
      <c r="C100" s="234"/>
      <c r="D100" s="234"/>
      <c r="E100" s="235"/>
      <c r="F100" s="235"/>
      <c r="G100" s="235"/>
    </row>
    <row r="101" spans="1:7" ht="14.25">
      <c r="A101" s="232"/>
      <c r="B101" s="233"/>
      <c r="C101" s="234"/>
      <c r="D101" s="234"/>
      <c r="E101" s="235"/>
      <c r="F101" s="235"/>
      <c r="G101" s="235"/>
    </row>
    <row r="102" spans="1:7" ht="14.25">
      <c r="A102" s="232"/>
      <c r="B102" s="233"/>
      <c r="C102" s="234"/>
      <c r="D102" s="234"/>
      <c r="E102" s="235"/>
      <c r="F102" s="235"/>
      <c r="G102" s="235"/>
    </row>
    <row r="103" spans="1:7" ht="15" thickBot="1">
      <c r="A103" s="236"/>
      <c r="B103" s="237"/>
      <c r="C103" s="238"/>
      <c r="D103" s="238"/>
      <c r="E103" s="239"/>
      <c r="F103" s="239"/>
      <c r="G103" s="239"/>
    </row>
    <row r="107" spans="1:7" ht="14.25">
      <c r="A107" s="515" t="s">
        <v>11</v>
      </c>
      <c r="B107" s="515"/>
      <c r="C107" s="515"/>
      <c r="D107" s="515"/>
      <c r="E107" s="515"/>
      <c r="F107" s="515"/>
      <c r="G107" s="515"/>
    </row>
    <row r="109" spans="1:3" ht="14.25">
      <c r="A109" s="12" t="s">
        <v>12</v>
      </c>
      <c r="C109" s="12" t="s">
        <v>85</v>
      </c>
    </row>
    <row r="110" spans="1:3" ht="15" thickBot="1">
      <c r="A110" s="12" t="s">
        <v>13</v>
      </c>
      <c r="C110" s="12" t="s">
        <v>85</v>
      </c>
    </row>
    <row r="111" spans="1:7" ht="14.25">
      <c r="A111" s="562" t="s">
        <v>0</v>
      </c>
      <c r="B111" s="562"/>
      <c r="C111" s="564" t="s">
        <v>1</v>
      </c>
      <c r="D111" s="562" t="s">
        <v>14</v>
      </c>
      <c r="E111" s="566" t="s">
        <v>2</v>
      </c>
      <c r="F111" s="560" t="s">
        <v>3</v>
      </c>
      <c r="G111" s="560" t="s">
        <v>15</v>
      </c>
    </row>
    <row r="112" spans="1:7" ht="15" thickBot="1">
      <c r="A112" s="563"/>
      <c r="B112" s="563"/>
      <c r="C112" s="565"/>
      <c r="D112" s="563"/>
      <c r="E112" s="567"/>
      <c r="F112" s="561"/>
      <c r="G112" s="561"/>
    </row>
    <row r="113" spans="1:7" ht="14.25">
      <c r="A113" s="227" t="s">
        <v>10</v>
      </c>
      <c r="B113" s="228"/>
      <c r="C113" s="229" t="s">
        <v>95</v>
      </c>
      <c r="D113" s="229"/>
      <c r="E113" s="230"/>
      <c r="F113" s="230"/>
      <c r="G113" s="231"/>
    </row>
    <row r="114" spans="1:7" ht="14.25">
      <c r="A114" s="232"/>
      <c r="B114" s="233"/>
      <c r="C114" s="234"/>
      <c r="D114" s="234"/>
      <c r="E114" s="235"/>
      <c r="F114" s="235"/>
      <c r="G114" s="235"/>
    </row>
    <row r="115" spans="1:7" ht="14.25">
      <c r="A115" s="232"/>
      <c r="B115" s="233"/>
      <c r="C115" s="234"/>
      <c r="D115" s="234"/>
      <c r="E115" s="235"/>
      <c r="F115" s="235"/>
      <c r="G115" s="235"/>
    </row>
    <row r="116" spans="1:7" ht="14.25">
      <c r="A116" s="232"/>
      <c r="B116" s="233"/>
      <c r="C116" s="234"/>
      <c r="D116" s="234"/>
      <c r="E116" s="235"/>
      <c r="F116" s="235"/>
      <c r="G116" s="235"/>
    </row>
    <row r="117" spans="1:7" ht="14.25">
      <c r="A117" s="232"/>
      <c r="B117" s="233"/>
      <c r="C117" s="234"/>
      <c r="D117" s="234"/>
      <c r="E117" s="235"/>
      <c r="F117" s="235"/>
      <c r="G117" s="235"/>
    </row>
    <row r="118" spans="1:7" ht="15" thickBot="1">
      <c r="A118" s="236"/>
      <c r="B118" s="237"/>
      <c r="C118" s="238"/>
      <c r="D118" s="238"/>
      <c r="E118" s="239"/>
      <c r="F118" s="239"/>
      <c r="G118" s="239"/>
    </row>
    <row r="123" spans="1:7" ht="14.25">
      <c r="A123" s="515" t="s">
        <v>11</v>
      </c>
      <c r="B123" s="515"/>
      <c r="C123" s="515"/>
      <c r="D123" s="515"/>
      <c r="E123" s="515"/>
      <c r="F123" s="515"/>
      <c r="G123" s="515"/>
    </row>
    <row r="125" spans="1:3" ht="14.25">
      <c r="A125" s="12" t="s">
        <v>12</v>
      </c>
      <c r="C125" s="12" t="s">
        <v>85</v>
      </c>
    </row>
    <row r="126" spans="1:3" ht="15" thickBot="1">
      <c r="A126" s="12" t="s">
        <v>13</v>
      </c>
      <c r="C126" s="12" t="s">
        <v>85</v>
      </c>
    </row>
    <row r="127" spans="1:7" ht="14.25">
      <c r="A127" s="562" t="s">
        <v>0</v>
      </c>
      <c r="B127" s="562"/>
      <c r="C127" s="564" t="s">
        <v>1</v>
      </c>
      <c r="D127" s="562" t="s">
        <v>14</v>
      </c>
      <c r="E127" s="566" t="s">
        <v>2</v>
      </c>
      <c r="F127" s="560" t="s">
        <v>3</v>
      </c>
      <c r="G127" s="560" t="s">
        <v>15</v>
      </c>
    </row>
    <row r="128" spans="1:7" ht="15" thickBot="1">
      <c r="A128" s="563"/>
      <c r="B128" s="563"/>
      <c r="C128" s="565"/>
      <c r="D128" s="563"/>
      <c r="E128" s="567"/>
      <c r="F128" s="561"/>
      <c r="G128" s="561"/>
    </row>
    <row r="129" spans="1:7" ht="14.25">
      <c r="A129" s="227" t="s">
        <v>10</v>
      </c>
      <c r="B129" s="228"/>
      <c r="C129" s="229" t="s">
        <v>95</v>
      </c>
      <c r="D129" s="229"/>
      <c r="E129" s="230"/>
      <c r="F129" s="230"/>
      <c r="G129" s="231"/>
    </row>
    <row r="130" spans="1:7" ht="14.25">
      <c r="A130" s="232"/>
      <c r="B130" s="233"/>
      <c r="C130" s="234"/>
      <c r="D130" s="234"/>
      <c r="E130" s="235"/>
      <c r="F130" s="235"/>
      <c r="G130" s="235"/>
    </row>
    <row r="131" spans="1:7" ht="14.25">
      <c r="A131" s="232"/>
      <c r="B131" s="233"/>
      <c r="C131" s="234"/>
      <c r="D131" s="234"/>
      <c r="E131" s="235"/>
      <c r="F131" s="235"/>
      <c r="G131" s="235"/>
    </row>
    <row r="132" spans="1:7" ht="14.25">
      <c r="A132" s="232"/>
      <c r="B132" s="233"/>
      <c r="C132" s="234"/>
      <c r="D132" s="234"/>
      <c r="E132" s="235"/>
      <c r="F132" s="235"/>
      <c r="G132" s="235"/>
    </row>
    <row r="133" spans="1:7" ht="14.25">
      <c r="A133" s="232"/>
      <c r="B133" s="233"/>
      <c r="C133" s="234"/>
      <c r="D133" s="234"/>
      <c r="E133" s="235"/>
      <c r="F133" s="235"/>
      <c r="G133" s="235"/>
    </row>
    <row r="134" spans="1:7" ht="15" thickBot="1">
      <c r="A134" s="236"/>
      <c r="B134" s="237"/>
      <c r="C134" s="238"/>
      <c r="D134" s="238"/>
      <c r="E134" s="239"/>
      <c r="F134" s="239"/>
      <c r="G134" s="239"/>
    </row>
    <row r="138" spans="1:7" ht="14.25">
      <c r="A138" s="515" t="s">
        <v>11</v>
      </c>
      <c r="B138" s="515"/>
      <c r="C138" s="515"/>
      <c r="D138" s="515"/>
      <c r="E138" s="515"/>
      <c r="F138" s="515"/>
      <c r="G138" s="515"/>
    </row>
    <row r="140" spans="1:3" ht="14.25">
      <c r="A140" s="12" t="s">
        <v>12</v>
      </c>
      <c r="C140" s="12" t="s">
        <v>85</v>
      </c>
    </row>
    <row r="141" spans="1:3" ht="15" thickBot="1">
      <c r="A141" s="12" t="s">
        <v>13</v>
      </c>
      <c r="C141" s="12" t="s">
        <v>85</v>
      </c>
    </row>
    <row r="142" spans="1:7" ht="14.25">
      <c r="A142" s="562" t="s">
        <v>0</v>
      </c>
      <c r="B142" s="562"/>
      <c r="C142" s="564" t="s">
        <v>1</v>
      </c>
      <c r="D142" s="562" t="s">
        <v>14</v>
      </c>
      <c r="E142" s="566" t="s">
        <v>2</v>
      </c>
      <c r="F142" s="560" t="s">
        <v>3</v>
      </c>
      <c r="G142" s="560" t="s">
        <v>15</v>
      </c>
    </row>
    <row r="143" spans="1:7" ht="15" thickBot="1">
      <c r="A143" s="563"/>
      <c r="B143" s="563"/>
      <c r="C143" s="565"/>
      <c r="D143" s="563"/>
      <c r="E143" s="567"/>
      <c r="F143" s="561"/>
      <c r="G143" s="561"/>
    </row>
    <row r="144" spans="1:7" ht="14.25">
      <c r="A144" s="227" t="s">
        <v>10</v>
      </c>
      <c r="B144" s="228"/>
      <c r="C144" s="229" t="s">
        <v>95</v>
      </c>
      <c r="D144" s="229"/>
      <c r="E144" s="230"/>
      <c r="F144" s="230"/>
      <c r="G144" s="231"/>
    </row>
    <row r="145" spans="1:7" ht="14.25">
      <c r="A145" s="232"/>
      <c r="B145" s="233"/>
      <c r="C145" s="234"/>
      <c r="D145" s="234"/>
      <c r="E145" s="235"/>
      <c r="F145" s="235"/>
      <c r="G145" s="235"/>
    </row>
    <row r="146" spans="1:7" ht="14.25">
      <c r="A146" s="232"/>
      <c r="B146" s="233"/>
      <c r="C146" s="234"/>
      <c r="D146" s="234"/>
      <c r="E146" s="235"/>
      <c r="F146" s="235"/>
      <c r="G146" s="235"/>
    </row>
    <row r="147" spans="1:7" ht="14.25">
      <c r="A147" s="232"/>
      <c r="B147" s="233"/>
      <c r="C147" s="234"/>
      <c r="D147" s="234"/>
      <c r="E147" s="235"/>
      <c r="F147" s="235"/>
      <c r="G147" s="235"/>
    </row>
    <row r="148" spans="1:7" ht="14.25">
      <c r="A148" s="232"/>
      <c r="B148" s="233"/>
      <c r="C148" s="234"/>
      <c r="D148" s="234"/>
      <c r="E148" s="235"/>
      <c r="F148" s="235"/>
      <c r="G148" s="235"/>
    </row>
    <row r="149" spans="1:7" ht="15" thickBot="1">
      <c r="A149" s="236"/>
      <c r="B149" s="237"/>
      <c r="C149" s="238"/>
      <c r="D149" s="238"/>
      <c r="E149" s="239"/>
      <c r="F149" s="239"/>
      <c r="G149" s="239"/>
    </row>
    <row r="153" spans="1:7" ht="14.25">
      <c r="A153" s="515" t="s">
        <v>11</v>
      </c>
      <c r="B153" s="515"/>
      <c r="C153" s="515"/>
      <c r="D153" s="515"/>
      <c r="E153" s="515"/>
      <c r="F153" s="515"/>
      <c r="G153" s="515"/>
    </row>
    <row r="155" spans="1:3" ht="14.25">
      <c r="A155" s="12" t="s">
        <v>12</v>
      </c>
      <c r="C155" s="12" t="s">
        <v>85</v>
      </c>
    </row>
    <row r="156" spans="1:3" ht="15" thickBot="1">
      <c r="A156" s="12" t="s">
        <v>13</v>
      </c>
      <c r="C156" s="12" t="s">
        <v>85</v>
      </c>
    </row>
    <row r="157" spans="1:7" ht="14.25">
      <c r="A157" s="562" t="s">
        <v>0</v>
      </c>
      <c r="B157" s="562"/>
      <c r="C157" s="564" t="s">
        <v>1</v>
      </c>
      <c r="D157" s="562" t="s">
        <v>14</v>
      </c>
      <c r="E157" s="566" t="s">
        <v>2</v>
      </c>
      <c r="F157" s="560" t="s">
        <v>3</v>
      </c>
      <c r="G157" s="560" t="s">
        <v>15</v>
      </c>
    </row>
    <row r="158" spans="1:7" ht="15" thickBot="1">
      <c r="A158" s="563"/>
      <c r="B158" s="563"/>
      <c r="C158" s="565"/>
      <c r="D158" s="563"/>
      <c r="E158" s="567"/>
      <c r="F158" s="561"/>
      <c r="G158" s="561"/>
    </row>
    <row r="159" spans="1:7" ht="14.25">
      <c r="A159" s="227" t="s">
        <v>10</v>
      </c>
      <c r="B159" s="228"/>
      <c r="C159" s="229" t="s">
        <v>95</v>
      </c>
      <c r="D159" s="229"/>
      <c r="E159" s="230"/>
      <c r="F159" s="230"/>
      <c r="G159" s="231"/>
    </row>
    <row r="160" spans="1:7" ht="14.25">
      <c r="A160" s="232"/>
      <c r="B160" s="233"/>
      <c r="C160" s="234"/>
      <c r="D160" s="234"/>
      <c r="E160" s="235"/>
      <c r="F160" s="235"/>
      <c r="G160" s="235"/>
    </row>
    <row r="161" spans="1:7" ht="14.25">
      <c r="A161" s="232"/>
      <c r="B161" s="233"/>
      <c r="C161" s="234"/>
      <c r="D161" s="234"/>
      <c r="E161" s="235"/>
      <c r="F161" s="235"/>
      <c r="G161" s="235"/>
    </row>
    <row r="162" spans="1:7" ht="14.25">
      <c r="A162" s="232"/>
      <c r="B162" s="233"/>
      <c r="C162" s="234"/>
      <c r="D162" s="234"/>
      <c r="E162" s="235"/>
      <c r="F162" s="235"/>
      <c r="G162" s="235"/>
    </row>
    <row r="163" spans="1:7" ht="14.25">
      <c r="A163" s="232"/>
      <c r="B163" s="233"/>
      <c r="C163" s="234"/>
      <c r="D163" s="234"/>
      <c r="E163" s="235"/>
      <c r="F163" s="235"/>
      <c r="G163" s="235"/>
    </row>
    <row r="164" spans="1:7" ht="15" thickBot="1">
      <c r="A164" s="236"/>
      <c r="B164" s="237"/>
      <c r="C164" s="238"/>
      <c r="D164" s="238"/>
      <c r="E164" s="239"/>
      <c r="F164" s="239"/>
      <c r="G164" s="239"/>
    </row>
    <row r="168" spans="1:7" ht="14.25">
      <c r="A168" s="515" t="s">
        <v>11</v>
      </c>
      <c r="B168" s="515"/>
      <c r="C168" s="515"/>
      <c r="D168" s="515"/>
      <c r="E168" s="515"/>
      <c r="F168" s="515"/>
      <c r="G168" s="515"/>
    </row>
    <row r="170" spans="1:3" ht="14.25">
      <c r="A170" s="12" t="s">
        <v>12</v>
      </c>
      <c r="C170" s="12" t="s">
        <v>85</v>
      </c>
    </row>
    <row r="171" spans="1:3" ht="15" thickBot="1">
      <c r="A171" s="12" t="s">
        <v>13</v>
      </c>
      <c r="C171" s="12" t="s">
        <v>85</v>
      </c>
    </row>
    <row r="172" spans="1:7" ht="14.25">
      <c r="A172" s="562" t="s">
        <v>0</v>
      </c>
      <c r="B172" s="562"/>
      <c r="C172" s="564" t="s">
        <v>1</v>
      </c>
      <c r="D172" s="562" t="s">
        <v>14</v>
      </c>
      <c r="E172" s="566" t="s">
        <v>2</v>
      </c>
      <c r="F172" s="560" t="s">
        <v>3</v>
      </c>
      <c r="G172" s="560" t="s">
        <v>15</v>
      </c>
    </row>
    <row r="173" spans="1:7" ht="15" thickBot="1">
      <c r="A173" s="563"/>
      <c r="B173" s="563"/>
      <c r="C173" s="565"/>
      <c r="D173" s="563"/>
      <c r="E173" s="567"/>
      <c r="F173" s="561"/>
      <c r="G173" s="561"/>
    </row>
    <row r="174" spans="1:7" ht="14.25">
      <c r="A174" s="227" t="s">
        <v>10</v>
      </c>
      <c r="B174" s="228"/>
      <c r="C174" s="229" t="s">
        <v>95</v>
      </c>
      <c r="D174" s="229"/>
      <c r="E174" s="230"/>
      <c r="F174" s="230"/>
      <c r="G174" s="231"/>
    </row>
    <row r="175" spans="1:7" ht="14.25">
      <c r="A175" s="232"/>
      <c r="B175" s="233"/>
      <c r="C175" s="234"/>
      <c r="D175" s="234"/>
      <c r="E175" s="235"/>
      <c r="F175" s="235"/>
      <c r="G175" s="235"/>
    </row>
    <row r="176" spans="1:7" ht="14.25">
      <c r="A176" s="232"/>
      <c r="B176" s="233"/>
      <c r="C176" s="234"/>
      <c r="D176" s="234"/>
      <c r="E176" s="235"/>
      <c r="F176" s="235"/>
      <c r="G176" s="235"/>
    </row>
    <row r="177" spans="1:7" ht="14.25">
      <c r="A177" s="232"/>
      <c r="B177" s="233"/>
      <c r="C177" s="234"/>
      <c r="D177" s="234"/>
      <c r="E177" s="235"/>
      <c r="F177" s="235"/>
      <c r="G177" s="235"/>
    </row>
    <row r="178" spans="1:7" ht="14.25">
      <c r="A178" s="232"/>
      <c r="B178" s="233"/>
      <c r="C178" s="234"/>
      <c r="D178" s="234"/>
      <c r="E178" s="235"/>
      <c r="F178" s="235"/>
      <c r="G178" s="235"/>
    </row>
    <row r="179" spans="1:7" ht="15" thickBot="1">
      <c r="A179" s="236"/>
      <c r="B179" s="237"/>
      <c r="C179" s="238"/>
      <c r="D179" s="238"/>
      <c r="E179" s="239"/>
      <c r="F179" s="239"/>
      <c r="G179" s="239"/>
    </row>
    <row r="184" spans="1:7" ht="14.25">
      <c r="A184" s="515" t="s">
        <v>11</v>
      </c>
      <c r="B184" s="515"/>
      <c r="C184" s="515"/>
      <c r="D184" s="515"/>
      <c r="E184" s="515"/>
      <c r="F184" s="515"/>
      <c r="G184" s="515"/>
    </row>
    <row r="186" spans="1:3" ht="14.25">
      <c r="A186" s="12" t="s">
        <v>12</v>
      </c>
      <c r="C186" s="12" t="s">
        <v>85</v>
      </c>
    </row>
    <row r="187" spans="1:3" ht="15" thickBot="1">
      <c r="A187" s="12" t="s">
        <v>13</v>
      </c>
      <c r="C187" s="12" t="s">
        <v>85</v>
      </c>
    </row>
    <row r="188" spans="1:7" ht="14.25">
      <c r="A188" s="562" t="s">
        <v>0</v>
      </c>
      <c r="B188" s="562"/>
      <c r="C188" s="564" t="s">
        <v>1</v>
      </c>
      <c r="D188" s="562" t="s">
        <v>14</v>
      </c>
      <c r="E188" s="566" t="s">
        <v>2</v>
      </c>
      <c r="F188" s="560" t="s">
        <v>3</v>
      </c>
      <c r="G188" s="560" t="s">
        <v>15</v>
      </c>
    </row>
    <row r="189" spans="1:7" ht="15" thickBot="1">
      <c r="A189" s="563"/>
      <c r="B189" s="563"/>
      <c r="C189" s="565"/>
      <c r="D189" s="563"/>
      <c r="E189" s="567"/>
      <c r="F189" s="561"/>
      <c r="G189" s="561"/>
    </row>
    <row r="190" spans="1:7" ht="14.25">
      <c r="A190" s="227" t="s">
        <v>10</v>
      </c>
      <c r="B190" s="228"/>
      <c r="C190" s="229" t="s">
        <v>95</v>
      </c>
      <c r="D190" s="229"/>
      <c r="E190" s="230"/>
      <c r="F190" s="230"/>
      <c r="G190" s="231"/>
    </row>
    <row r="191" spans="1:7" ht="14.25">
      <c r="A191" s="232"/>
      <c r="B191" s="233"/>
      <c r="C191" s="234"/>
      <c r="D191" s="234"/>
      <c r="E191" s="235"/>
      <c r="F191" s="235"/>
      <c r="G191" s="235"/>
    </row>
    <row r="192" spans="1:7" ht="14.25">
      <c r="A192" s="232"/>
      <c r="B192" s="233"/>
      <c r="C192" s="234"/>
      <c r="D192" s="234"/>
      <c r="E192" s="235"/>
      <c r="F192" s="235"/>
      <c r="G192" s="235"/>
    </row>
    <row r="193" spans="1:7" ht="14.25">
      <c r="A193" s="232"/>
      <c r="B193" s="233"/>
      <c r="C193" s="234"/>
      <c r="D193" s="234"/>
      <c r="E193" s="235"/>
      <c r="F193" s="235"/>
      <c r="G193" s="235"/>
    </row>
    <row r="194" spans="1:7" ht="14.25">
      <c r="A194" s="232"/>
      <c r="B194" s="233"/>
      <c r="C194" s="234"/>
      <c r="D194" s="234"/>
      <c r="E194" s="235"/>
      <c r="F194" s="235"/>
      <c r="G194" s="235"/>
    </row>
    <row r="195" spans="1:7" ht="15" thickBot="1">
      <c r="A195" s="236"/>
      <c r="B195" s="237"/>
      <c r="C195" s="238"/>
      <c r="D195" s="238"/>
      <c r="E195" s="239"/>
      <c r="F195" s="239"/>
      <c r="G195" s="239"/>
    </row>
    <row r="199" spans="1:7" ht="14.25">
      <c r="A199" s="515" t="s">
        <v>11</v>
      </c>
      <c r="B199" s="515"/>
      <c r="C199" s="515"/>
      <c r="D199" s="515"/>
      <c r="E199" s="515"/>
      <c r="F199" s="515"/>
      <c r="G199" s="515"/>
    </row>
    <row r="201" spans="1:3" ht="14.25">
      <c r="A201" s="12" t="s">
        <v>12</v>
      </c>
      <c r="C201" s="12" t="s">
        <v>85</v>
      </c>
    </row>
    <row r="202" spans="1:3" ht="15" thickBot="1">
      <c r="A202" s="12" t="s">
        <v>13</v>
      </c>
      <c r="C202" s="12" t="s">
        <v>85</v>
      </c>
    </row>
    <row r="203" spans="1:7" ht="14.25">
      <c r="A203" s="562" t="s">
        <v>0</v>
      </c>
      <c r="B203" s="562"/>
      <c r="C203" s="564" t="s">
        <v>1</v>
      </c>
      <c r="D203" s="562" t="s">
        <v>14</v>
      </c>
      <c r="E203" s="566" t="s">
        <v>2</v>
      </c>
      <c r="F203" s="560" t="s">
        <v>3</v>
      </c>
      <c r="G203" s="560" t="s">
        <v>15</v>
      </c>
    </row>
    <row r="204" spans="1:7" ht="15" thickBot="1">
      <c r="A204" s="563"/>
      <c r="B204" s="563"/>
      <c r="C204" s="565"/>
      <c r="D204" s="563"/>
      <c r="E204" s="567"/>
      <c r="F204" s="561"/>
      <c r="G204" s="561"/>
    </row>
    <row r="205" spans="1:7" ht="14.25">
      <c r="A205" s="227" t="s">
        <v>10</v>
      </c>
      <c r="B205" s="228"/>
      <c r="C205" s="229" t="s">
        <v>95</v>
      </c>
      <c r="D205" s="229"/>
      <c r="E205" s="230"/>
      <c r="F205" s="230"/>
      <c r="G205" s="231"/>
    </row>
    <row r="206" spans="1:7" ht="14.25">
      <c r="A206" s="232"/>
      <c r="B206" s="233"/>
      <c r="C206" s="234"/>
      <c r="D206" s="234"/>
      <c r="E206" s="235"/>
      <c r="F206" s="235"/>
      <c r="G206" s="235"/>
    </row>
    <row r="207" spans="1:7" ht="14.25">
      <c r="A207" s="232"/>
      <c r="B207" s="233"/>
      <c r="C207" s="234"/>
      <c r="D207" s="234"/>
      <c r="E207" s="235"/>
      <c r="F207" s="235"/>
      <c r="G207" s="235"/>
    </row>
    <row r="208" spans="1:7" ht="14.25">
      <c r="A208" s="232"/>
      <c r="B208" s="233"/>
      <c r="C208" s="234"/>
      <c r="D208" s="234"/>
      <c r="E208" s="235"/>
      <c r="F208" s="235"/>
      <c r="G208" s="235"/>
    </row>
    <row r="209" spans="1:7" ht="14.25">
      <c r="A209" s="232"/>
      <c r="B209" s="233"/>
      <c r="C209" s="234"/>
      <c r="D209" s="234"/>
      <c r="E209" s="235"/>
      <c r="F209" s="235"/>
      <c r="G209" s="235"/>
    </row>
    <row r="210" spans="1:7" ht="15" thickBot="1">
      <c r="A210" s="236"/>
      <c r="B210" s="237"/>
      <c r="C210" s="238"/>
      <c r="D210" s="238"/>
      <c r="E210" s="239"/>
      <c r="F210" s="239"/>
      <c r="G210" s="239"/>
    </row>
    <row r="214" spans="1:7" ht="14.25">
      <c r="A214" s="515" t="s">
        <v>11</v>
      </c>
      <c r="B214" s="515"/>
      <c r="C214" s="515"/>
      <c r="D214" s="515"/>
      <c r="E214" s="515"/>
      <c r="F214" s="515"/>
      <c r="G214" s="515"/>
    </row>
    <row r="216" spans="1:3" ht="14.25">
      <c r="A216" s="12" t="s">
        <v>12</v>
      </c>
      <c r="C216" s="12" t="s">
        <v>85</v>
      </c>
    </row>
    <row r="217" spans="1:3" ht="15" thickBot="1">
      <c r="A217" s="12" t="s">
        <v>13</v>
      </c>
      <c r="C217" s="12" t="s">
        <v>85</v>
      </c>
    </row>
    <row r="218" spans="1:7" ht="14.25">
      <c r="A218" s="562" t="s">
        <v>0</v>
      </c>
      <c r="B218" s="562"/>
      <c r="C218" s="564" t="s">
        <v>1</v>
      </c>
      <c r="D218" s="562" t="s">
        <v>14</v>
      </c>
      <c r="E218" s="566" t="s">
        <v>2</v>
      </c>
      <c r="F218" s="560" t="s">
        <v>3</v>
      </c>
      <c r="G218" s="560" t="s">
        <v>15</v>
      </c>
    </row>
    <row r="219" spans="1:7" ht="15" thickBot="1">
      <c r="A219" s="563"/>
      <c r="B219" s="563"/>
      <c r="C219" s="565"/>
      <c r="D219" s="563"/>
      <c r="E219" s="567"/>
      <c r="F219" s="561"/>
      <c r="G219" s="561"/>
    </row>
    <row r="220" spans="1:7" ht="14.25">
      <c r="A220" s="227" t="s">
        <v>10</v>
      </c>
      <c r="B220" s="228"/>
      <c r="C220" s="229" t="s">
        <v>95</v>
      </c>
      <c r="D220" s="229"/>
      <c r="E220" s="230"/>
      <c r="F220" s="230"/>
      <c r="G220" s="231"/>
    </row>
    <row r="221" spans="1:7" ht="14.25">
      <c r="A221" s="232"/>
      <c r="B221" s="233"/>
      <c r="C221" s="234"/>
      <c r="D221" s="234"/>
      <c r="E221" s="235"/>
      <c r="F221" s="235"/>
      <c r="G221" s="235"/>
    </row>
    <row r="222" spans="1:7" ht="14.25">
      <c r="A222" s="232"/>
      <c r="B222" s="233"/>
      <c r="C222" s="234"/>
      <c r="D222" s="234"/>
      <c r="E222" s="235"/>
      <c r="F222" s="235"/>
      <c r="G222" s="235"/>
    </row>
    <row r="223" spans="1:7" ht="14.25">
      <c r="A223" s="232"/>
      <c r="B223" s="233"/>
      <c r="C223" s="234"/>
      <c r="D223" s="234"/>
      <c r="E223" s="235"/>
      <c r="F223" s="235"/>
      <c r="G223" s="235"/>
    </row>
    <row r="224" spans="1:7" ht="14.25">
      <c r="A224" s="232"/>
      <c r="B224" s="233"/>
      <c r="C224" s="234"/>
      <c r="D224" s="234"/>
      <c r="E224" s="235"/>
      <c r="F224" s="235"/>
      <c r="G224" s="235"/>
    </row>
    <row r="225" spans="1:7" ht="15" thickBot="1">
      <c r="A225" s="236"/>
      <c r="B225" s="237"/>
      <c r="C225" s="238"/>
      <c r="D225" s="238"/>
      <c r="E225" s="239"/>
      <c r="F225" s="239"/>
      <c r="G225" s="239"/>
    </row>
    <row r="229" spans="1:7" ht="14.25">
      <c r="A229" s="515" t="s">
        <v>11</v>
      </c>
      <c r="B229" s="515"/>
      <c r="C229" s="515"/>
      <c r="D229" s="515"/>
      <c r="E229" s="515"/>
      <c r="F229" s="515"/>
      <c r="G229" s="515"/>
    </row>
    <row r="231" spans="1:3" ht="14.25">
      <c r="A231" s="12" t="s">
        <v>12</v>
      </c>
      <c r="C231" s="12" t="s">
        <v>85</v>
      </c>
    </row>
    <row r="232" spans="1:3" ht="15" thickBot="1">
      <c r="A232" s="12" t="s">
        <v>13</v>
      </c>
      <c r="C232" s="12" t="s">
        <v>85</v>
      </c>
    </row>
    <row r="233" spans="1:7" ht="14.25">
      <c r="A233" s="562" t="s">
        <v>0</v>
      </c>
      <c r="B233" s="562"/>
      <c r="C233" s="564" t="s">
        <v>1</v>
      </c>
      <c r="D233" s="562" t="s">
        <v>14</v>
      </c>
      <c r="E233" s="566" t="s">
        <v>2</v>
      </c>
      <c r="F233" s="560" t="s">
        <v>3</v>
      </c>
      <c r="G233" s="560" t="s">
        <v>15</v>
      </c>
    </row>
    <row r="234" spans="1:7" ht="15" thickBot="1">
      <c r="A234" s="563"/>
      <c r="B234" s="563"/>
      <c r="C234" s="565"/>
      <c r="D234" s="563"/>
      <c r="E234" s="567"/>
      <c r="F234" s="561"/>
      <c r="G234" s="561"/>
    </row>
    <row r="235" spans="1:7" ht="14.25">
      <c r="A235" s="227" t="s">
        <v>10</v>
      </c>
      <c r="B235" s="228"/>
      <c r="C235" s="229" t="s">
        <v>95</v>
      </c>
      <c r="D235" s="229"/>
      <c r="E235" s="230"/>
      <c r="F235" s="230"/>
      <c r="G235" s="231"/>
    </row>
    <row r="236" spans="1:7" ht="14.25">
      <c r="A236" s="232"/>
      <c r="B236" s="233"/>
      <c r="C236" s="234"/>
      <c r="D236" s="234"/>
      <c r="E236" s="235"/>
      <c r="F236" s="235"/>
      <c r="G236" s="235"/>
    </row>
    <row r="237" spans="1:7" ht="14.25">
      <c r="A237" s="232"/>
      <c r="B237" s="233"/>
      <c r="C237" s="234"/>
      <c r="D237" s="234"/>
      <c r="E237" s="235"/>
      <c r="F237" s="235"/>
      <c r="G237" s="235"/>
    </row>
    <row r="238" spans="1:7" ht="14.25">
      <c r="A238" s="232"/>
      <c r="B238" s="233"/>
      <c r="C238" s="234"/>
      <c r="D238" s="234"/>
      <c r="E238" s="235"/>
      <c r="F238" s="235"/>
      <c r="G238" s="235"/>
    </row>
    <row r="239" spans="1:7" ht="14.25">
      <c r="A239" s="232"/>
      <c r="B239" s="233"/>
      <c r="C239" s="234"/>
      <c r="D239" s="234"/>
      <c r="E239" s="235"/>
      <c r="F239" s="235"/>
      <c r="G239" s="235"/>
    </row>
    <row r="240" spans="1:7" ht="15" thickBot="1">
      <c r="A240" s="236"/>
      <c r="B240" s="237"/>
      <c r="C240" s="238"/>
      <c r="D240" s="238"/>
      <c r="E240" s="239"/>
      <c r="F240" s="239"/>
      <c r="G240" s="239"/>
    </row>
    <row r="245" spans="1:7" ht="14.25">
      <c r="A245" s="515" t="s">
        <v>11</v>
      </c>
      <c r="B245" s="515"/>
      <c r="C245" s="515"/>
      <c r="D245" s="515"/>
      <c r="E245" s="515"/>
      <c r="F245" s="515"/>
      <c r="G245" s="515"/>
    </row>
    <row r="247" spans="1:3" ht="14.25">
      <c r="A247" s="12" t="s">
        <v>12</v>
      </c>
      <c r="C247" s="12" t="s">
        <v>85</v>
      </c>
    </row>
    <row r="248" spans="1:3" ht="15" thickBot="1">
      <c r="A248" s="12" t="s">
        <v>13</v>
      </c>
      <c r="C248" s="12" t="s">
        <v>85</v>
      </c>
    </row>
    <row r="249" spans="1:7" ht="14.25">
      <c r="A249" s="562" t="s">
        <v>0</v>
      </c>
      <c r="B249" s="562"/>
      <c r="C249" s="564" t="s">
        <v>1</v>
      </c>
      <c r="D249" s="562" t="s">
        <v>14</v>
      </c>
      <c r="E249" s="566" t="s">
        <v>2</v>
      </c>
      <c r="F249" s="560" t="s">
        <v>3</v>
      </c>
      <c r="G249" s="560" t="s">
        <v>15</v>
      </c>
    </row>
    <row r="250" spans="1:7" ht="15" thickBot="1">
      <c r="A250" s="563"/>
      <c r="B250" s="563"/>
      <c r="C250" s="565"/>
      <c r="D250" s="563"/>
      <c r="E250" s="567"/>
      <c r="F250" s="561"/>
      <c r="G250" s="561"/>
    </row>
    <row r="251" spans="1:7" ht="14.25">
      <c r="A251" s="227" t="s">
        <v>10</v>
      </c>
      <c r="B251" s="228"/>
      <c r="C251" s="229" t="s">
        <v>95</v>
      </c>
      <c r="D251" s="229"/>
      <c r="E251" s="230"/>
      <c r="F251" s="230"/>
      <c r="G251" s="231"/>
    </row>
    <row r="252" spans="1:7" ht="14.25">
      <c r="A252" s="232"/>
      <c r="B252" s="233"/>
      <c r="C252" s="234"/>
      <c r="D252" s="234"/>
      <c r="E252" s="235"/>
      <c r="F252" s="235"/>
      <c r="G252" s="235"/>
    </row>
    <row r="253" spans="1:7" ht="14.25">
      <c r="A253" s="232"/>
      <c r="B253" s="233"/>
      <c r="C253" s="234"/>
      <c r="D253" s="234"/>
      <c r="E253" s="235"/>
      <c r="F253" s="235"/>
      <c r="G253" s="235"/>
    </row>
    <row r="254" spans="1:7" ht="14.25">
      <c r="A254" s="232"/>
      <c r="B254" s="233"/>
      <c r="C254" s="234"/>
      <c r="D254" s="234"/>
      <c r="E254" s="235"/>
      <c r="F254" s="235"/>
      <c r="G254" s="235"/>
    </row>
    <row r="255" spans="1:7" ht="14.25">
      <c r="A255" s="232"/>
      <c r="B255" s="233"/>
      <c r="C255" s="234"/>
      <c r="D255" s="234"/>
      <c r="E255" s="235"/>
      <c r="F255" s="235"/>
      <c r="G255" s="235"/>
    </row>
    <row r="256" spans="1:7" ht="15" thickBot="1">
      <c r="A256" s="236"/>
      <c r="B256" s="237"/>
      <c r="C256" s="238"/>
      <c r="D256" s="238"/>
      <c r="E256" s="239"/>
      <c r="F256" s="239"/>
      <c r="G256" s="239"/>
    </row>
    <row r="260" spans="1:7" ht="14.25">
      <c r="A260" s="515" t="s">
        <v>11</v>
      </c>
      <c r="B260" s="515"/>
      <c r="C260" s="515"/>
      <c r="D260" s="515"/>
      <c r="E260" s="515"/>
      <c r="F260" s="515"/>
      <c r="G260" s="515"/>
    </row>
    <row r="262" spans="1:3" ht="14.25">
      <c r="A262" s="12" t="s">
        <v>12</v>
      </c>
      <c r="C262" s="12" t="s">
        <v>85</v>
      </c>
    </row>
    <row r="263" spans="1:3" ht="15" thickBot="1">
      <c r="A263" s="12" t="s">
        <v>13</v>
      </c>
      <c r="C263" s="12" t="s">
        <v>85</v>
      </c>
    </row>
    <row r="264" spans="1:7" ht="14.25">
      <c r="A264" s="562" t="s">
        <v>0</v>
      </c>
      <c r="B264" s="562"/>
      <c r="C264" s="564" t="s">
        <v>1</v>
      </c>
      <c r="D264" s="562" t="s">
        <v>14</v>
      </c>
      <c r="E264" s="566" t="s">
        <v>2</v>
      </c>
      <c r="F264" s="560" t="s">
        <v>3</v>
      </c>
      <c r="G264" s="560" t="s">
        <v>15</v>
      </c>
    </row>
    <row r="265" spans="1:7" ht="15" thickBot="1">
      <c r="A265" s="563"/>
      <c r="B265" s="563"/>
      <c r="C265" s="565"/>
      <c r="D265" s="563"/>
      <c r="E265" s="567"/>
      <c r="F265" s="561"/>
      <c r="G265" s="561"/>
    </row>
    <row r="266" spans="1:7" ht="14.25">
      <c r="A266" s="227" t="s">
        <v>10</v>
      </c>
      <c r="B266" s="228"/>
      <c r="C266" s="229" t="s">
        <v>95</v>
      </c>
      <c r="D266" s="229"/>
      <c r="E266" s="230"/>
      <c r="F266" s="230"/>
      <c r="G266" s="231"/>
    </row>
    <row r="267" spans="1:7" ht="14.25">
      <c r="A267" s="232"/>
      <c r="B267" s="233"/>
      <c r="C267" s="234"/>
      <c r="D267" s="234"/>
      <c r="E267" s="235"/>
      <c r="F267" s="235"/>
      <c r="G267" s="235"/>
    </row>
    <row r="268" spans="1:7" ht="14.25">
      <c r="A268" s="232"/>
      <c r="B268" s="233"/>
      <c r="C268" s="234"/>
      <c r="D268" s="234"/>
      <c r="E268" s="235"/>
      <c r="F268" s="235"/>
      <c r="G268" s="235"/>
    </row>
    <row r="269" spans="1:7" ht="14.25">
      <c r="A269" s="232"/>
      <c r="B269" s="233"/>
      <c r="C269" s="234"/>
      <c r="D269" s="234"/>
      <c r="E269" s="235"/>
      <c r="F269" s="235"/>
      <c r="G269" s="235"/>
    </row>
    <row r="270" spans="1:7" ht="14.25">
      <c r="A270" s="232"/>
      <c r="B270" s="233"/>
      <c r="C270" s="234"/>
      <c r="D270" s="234"/>
      <c r="E270" s="235"/>
      <c r="F270" s="235"/>
      <c r="G270" s="235"/>
    </row>
    <row r="271" spans="1:7" ht="15" thickBot="1">
      <c r="A271" s="236"/>
      <c r="B271" s="237"/>
      <c r="C271" s="238"/>
      <c r="D271" s="238"/>
      <c r="E271" s="239"/>
      <c r="F271" s="239"/>
      <c r="G271" s="239"/>
    </row>
    <row r="275" spans="1:7" ht="14.25">
      <c r="A275" s="515" t="s">
        <v>11</v>
      </c>
      <c r="B275" s="515"/>
      <c r="C275" s="515"/>
      <c r="D275" s="515"/>
      <c r="E275" s="515"/>
      <c r="F275" s="515"/>
      <c r="G275" s="515"/>
    </row>
    <row r="277" spans="1:3" ht="14.25">
      <c r="A277" s="12" t="s">
        <v>12</v>
      </c>
      <c r="C277" s="12" t="s">
        <v>85</v>
      </c>
    </row>
    <row r="278" spans="1:3" ht="15" thickBot="1">
      <c r="A278" s="12" t="s">
        <v>13</v>
      </c>
      <c r="C278" s="12" t="s">
        <v>85</v>
      </c>
    </row>
    <row r="279" spans="1:7" ht="14.25">
      <c r="A279" s="562" t="s">
        <v>0</v>
      </c>
      <c r="B279" s="562"/>
      <c r="C279" s="564" t="s">
        <v>1</v>
      </c>
      <c r="D279" s="562" t="s">
        <v>14</v>
      </c>
      <c r="E279" s="566" t="s">
        <v>2</v>
      </c>
      <c r="F279" s="560" t="s">
        <v>3</v>
      </c>
      <c r="G279" s="560" t="s">
        <v>15</v>
      </c>
    </row>
    <row r="280" spans="1:7" ht="15" thickBot="1">
      <c r="A280" s="563"/>
      <c r="B280" s="563"/>
      <c r="C280" s="565"/>
      <c r="D280" s="563"/>
      <c r="E280" s="567"/>
      <c r="F280" s="561"/>
      <c r="G280" s="561"/>
    </row>
    <row r="281" spans="1:7" ht="14.25">
      <c r="A281" s="227" t="s">
        <v>10</v>
      </c>
      <c r="B281" s="228"/>
      <c r="C281" s="229" t="s">
        <v>95</v>
      </c>
      <c r="D281" s="229"/>
      <c r="E281" s="230"/>
      <c r="F281" s="230"/>
      <c r="G281" s="231"/>
    </row>
    <row r="282" spans="1:7" ht="14.25">
      <c r="A282" s="232"/>
      <c r="B282" s="233"/>
      <c r="C282" s="234"/>
      <c r="D282" s="234"/>
      <c r="E282" s="235"/>
      <c r="F282" s="235"/>
      <c r="G282" s="235"/>
    </row>
    <row r="283" spans="1:7" ht="14.25">
      <c r="A283" s="232"/>
      <c r="B283" s="233"/>
      <c r="C283" s="234"/>
      <c r="D283" s="234"/>
      <c r="E283" s="235"/>
      <c r="F283" s="235"/>
      <c r="G283" s="235"/>
    </row>
    <row r="284" spans="1:7" ht="14.25">
      <c r="A284" s="232"/>
      <c r="B284" s="233"/>
      <c r="C284" s="234"/>
      <c r="D284" s="234"/>
      <c r="E284" s="235"/>
      <c r="F284" s="235"/>
      <c r="G284" s="235"/>
    </row>
    <row r="285" spans="1:7" ht="14.25">
      <c r="A285" s="232"/>
      <c r="B285" s="233"/>
      <c r="C285" s="234"/>
      <c r="D285" s="234"/>
      <c r="E285" s="235"/>
      <c r="F285" s="235"/>
      <c r="G285" s="235"/>
    </row>
    <row r="286" spans="1:7" ht="15" thickBot="1">
      <c r="A286" s="236"/>
      <c r="B286" s="237"/>
      <c r="C286" s="238"/>
      <c r="D286" s="238"/>
      <c r="E286" s="239"/>
      <c r="F286" s="239"/>
      <c r="G286" s="239"/>
    </row>
    <row r="290" spans="1:7" ht="14.25">
      <c r="A290" s="515" t="s">
        <v>11</v>
      </c>
      <c r="B290" s="515"/>
      <c r="C290" s="515"/>
      <c r="D290" s="515"/>
      <c r="E290" s="515"/>
      <c r="F290" s="515"/>
      <c r="G290" s="515"/>
    </row>
    <row r="292" spans="1:3" ht="14.25">
      <c r="A292" s="12" t="s">
        <v>12</v>
      </c>
      <c r="C292" s="12" t="s">
        <v>85</v>
      </c>
    </row>
    <row r="293" spans="1:3" ht="15" thickBot="1">
      <c r="A293" s="12" t="s">
        <v>13</v>
      </c>
      <c r="C293" s="12" t="s">
        <v>85</v>
      </c>
    </row>
    <row r="294" spans="1:7" ht="14.25">
      <c r="A294" s="562" t="s">
        <v>0</v>
      </c>
      <c r="B294" s="562"/>
      <c r="C294" s="564" t="s">
        <v>1</v>
      </c>
      <c r="D294" s="562" t="s">
        <v>14</v>
      </c>
      <c r="E294" s="566" t="s">
        <v>2</v>
      </c>
      <c r="F294" s="560" t="s">
        <v>3</v>
      </c>
      <c r="G294" s="560" t="s">
        <v>15</v>
      </c>
    </row>
    <row r="295" spans="1:7" ht="15" thickBot="1">
      <c r="A295" s="563"/>
      <c r="B295" s="563"/>
      <c r="C295" s="565"/>
      <c r="D295" s="563"/>
      <c r="E295" s="567"/>
      <c r="F295" s="561"/>
      <c r="G295" s="561"/>
    </row>
    <row r="296" spans="1:7" ht="14.25">
      <c r="A296" s="227" t="s">
        <v>10</v>
      </c>
      <c r="B296" s="228"/>
      <c r="C296" s="229" t="s">
        <v>95</v>
      </c>
      <c r="D296" s="229"/>
      <c r="E296" s="230"/>
      <c r="F296" s="230"/>
      <c r="G296" s="231"/>
    </row>
    <row r="297" spans="1:7" ht="14.25">
      <c r="A297" s="232"/>
      <c r="B297" s="233"/>
      <c r="C297" s="234"/>
      <c r="D297" s="234"/>
      <c r="E297" s="235"/>
      <c r="F297" s="235"/>
      <c r="G297" s="235"/>
    </row>
    <row r="298" spans="1:7" ht="14.25">
      <c r="A298" s="232"/>
      <c r="B298" s="233"/>
      <c r="C298" s="234"/>
      <c r="D298" s="234"/>
      <c r="E298" s="235"/>
      <c r="F298" s="235"/>
      <c r="G298" s="235"/>
    </row>
    <row r="299" spans="1:7" ht="14.25">
      <c r="A299" s="232"/>
      <c r="B299" s="233"/>
      <c r="C299" s="234"/>
      <c r="D299" s="234"/>
      <c r="E299" s="235"/>
      <c r="F299" s="235"/>
      <c r="G299" s="235"/>
    </row>
    <row r="300" spans="1:7" ht="14.25">
      <c r="A300" s="232"/>
      <c r="B300" s="233"/>
      <c r="C300" s="234"/>
      <c r="D300" s="234"/>
      <c r="E300" s="235"/>
      <c r="F300" s="235"/>
      <c r="G300" s="235"/>
    </row>
    <row r="301" spans="1:7" ht="15" thickBot="1">
      <c r="A301" s="236"/>
      <c r="B301" s="237"/>
      <c r="C301" s="238"/>
      <c r="D301" s="238"/>
      <c r="E301" s="239"/>
      <c r="F301" s="239"/>
      <c r="G301" s="239"/>
    </row>
    <row r="306" spans="1:7" ht="14.25">
      <c r="A306" s="515" t="s">
        <v>11</v>
      </c>
      <c r="B306" s="515"/>
      <c r="C306" s="515"/>
      <c r="D306" s="515"/>
      <c r="E306" s="515"/>
      <c r="F306" s="515"/>
      <c r="G306" s="515"/>
    </row>
    <row r="308" spans="1:3" ht="14.25">
      <c r="A308" s="12" t="s">
        <v>12</v>
      </c>
      <c r="C308" s="12" t="s">
        <v>85</v>
      </c>
    </row>
    <row r="309" spans="1:3" ht="15" thickBot="1">
      <c r="A309" s="12" t="s">
        <v>13</v>
      </c>
      <c r="C309" s="12" t="s">
        <v>85</v>
      </c>
    </row>
    <row r="310" spans="1:7" ht="14.25">
      <c r="A310" s="562" t="s">
        <v>0</v>
      </c>
      <c r="B310" s="562"/>
      <c r="C310" s="564" t="s">
        <v>1</v>
      </c>
      <c r="D310" s="562" t="s">
        <v>14</v>
      </c>
      <c r="E310" s="566" t="s">
        <v>2</v>
      </c>
      <c r="F310" s="560" t="s">
        <v>3</v>
      </c>
      <c r="G310" s="560" t="s">
        <v>15</v>
      </c>
    </row>
    <row r="311" spans="1:7" ht="15" thickBot="1">
      <c r="A311" s="563"/>
      <c r="B311" s="563"/>
      <c r="C311" s="565"/>
      <c r="D311" s="563"/>
      <c r="E311" s="567"/>
      <c r="F311" s="561"/>
      <c r="G311" s="561"/>
    </row>
    <row r="312" spans="1:7" ht="14.25">
      <c r="A312" s="227" t="s">
        <v>10</v>
      </c>
      <c r="B312" s="228"/>
      <c r="C312" s="229" t="s">
        <v>95</v>
      </c>
      <c r="D312" s="229"/>
      <c r="E312" s="230"/>
      <c r="F312" s="230"/>
      <c r="G312" s="231"/>
    </row>
    <row r="313" spans="1:7" ht="14.25">
      <c r="A313" s="232"/>
      <c r="B313" s="233"/>
      <c r="C313" s="234"/>
      <c r="D313" s="234"/>
      <c r="E313" s="235"/>
      <c r="F313" s="235"/>
      <c r="G313" s="235"/>
    </row>
    <row r="314" spans="1:7" ht="14.25">
      <c r="A314" s="232"/>
      <c r="B314" s="233"/>
      <c r="C314" s="234"/>
      <c r="D314" s="234"/>
      <c r="E314" s="235"/>
      <c r="F314" s="235"/>
      <c r="G314" s="235"/>
    </row>
    <row r="315" spans="1:7" ht="14.25">
      <c r="A315" s="232"/>
      <c r="B315" s="233"/>
      <c r="C315" s="234"/>
      <c r="D315" s="234"/>
      <c r="E315" s="235"/>
      <c r="F315" s="235"/>
      <c r="G315" s="235"/>
    </row>
    <row r="316" spans="1:7" ht="14.25">
      <c r="A316" s="232"/>
      <c r="B316" s="233"/>
      <c r="C316" s="234"/>
      <c r="D316" s="234"/>
      <c r="E316" s="235"/>
      <c r="F316" s="235"/>
      <c r="G316" s="235"/>
    </row>
    <row r="317" spans="1:7" ht="15" thickBot="1">
      <c r="A317" s="236"/>
      <c r="B317" s="237"/>
      <c r="C317" s="238"/>
      <c r="D317" s="238"/>
      <c r="E317" s="239"/>
      <c r="F317" s="239"/>
      <c r="G317" s="239"/>
    </row>
    <row r="321" spans="1:7" ht="14.25">
      <c r="A321" s="515" t="s">
        <v>11</v>
      </c>
      <c r="B321" s="515"/>
      <c r="C321" s="515"/>
      <c r="D321" s="515"/>
      <c r="E321" s="515"/>
      <c r="F321" s="515"/>
      <c r="G321" s="515"/>
    </row>
    <row r="323" spans="1:3" ht="14.25">
      <c r="A323" s="12" t="s">
        <v>12</v>
      </c>
      <c r="C323" s="12" t="s">
        <v>85</v>
      </c>
    </row>
    <row r="324" spans="1:3" ht="15" thickBot="1">
      <c r="A324" s="12" t="s">
        <v>13</v>
      </c>
      <c r="C324" s="12" t="s">
        <v>85</v>
      </c>
    </row>
    <row r="325" spans="1:7" ht="14.25">
      <c r="A325" s="562" t="s">
        <v>0</v>
      </c>
      <c r="B325" s="562"/>
      <c r="C325" s="564" t="s">
        <v>1</v>
      </c>
      <c r="D325" s="562" t="s">
        <v>14</v>
      </c>
      <c r="E325" s="566" t="s">
        <v>2</v>
      </c>
      <c r="F325" s="560" t="s">
        <v>3</v>
      </c>
      <c r="G325" s="560" t="s">
        <v>15</v>
      </c>
    </row>
    <row r="326" spans="1:7" ht="15" thickBot="1">
      <c r="A326" s="563"/>
      <c r="B326" s="563"/>
      <c r="C326" s="565"/>
      <c r="D326" s="563"/>
      <c r="E326" s="567"/>
      <c r="F326" s="561"/>
      <c r="G326" s="561"/>
    </row>
    <row r="327" spans="1:7" ht="14.25">
      <c r="A327" s="227" t="s">
        <v>10</v>
      </c>
      <c r="B327" s="228"/>
      <c r="C327" s="229" t="s">
        <v>95</v>
      </c>
      <c r="D327" s="229"/>
      <c r="E327" s="230"/>
      <c r="F327" s="230"/>
      <c r="G327" s="231"/>
    </row>
    <row r="328" spans="1:7" ht="14.25">
      <c r="A328" s="232"/>
      <c r="B328" s="233"/>
      <c r="C328" s="234"/>
      <c r="D328" s="234"/>
      <c r="E328" s="235"/>
      <c r="F328" s="235"/>
      <c r="G328" s="235"/>
    </row>
    <row r="329" spans="1:7" ht="14.25">
      <c r="A329" s="232"/>
      <c r="B329" s="233"/>
      <c r="C329" s="234"/>
      <c r="D329" s="234"/>
      <c r="E329" s="235"/>
      <c r="F329" s="235"/>
      <c r="G329" s="235"/>
    </row>
    <row r="330" spans="1:7" ht="14.25">
      <c r="A330" s="232"/>
      <c r="B330" s="233"/>
      <c r="C330" s="234"/>
      <c r="D330" s="234"/>
      <c r="E330" s="235"/>
      <c r="F330" s="235"/>
      <c r="G330" s="235"/>
    </row>
    <row r="331" spans="1:7" ht="14.25">
      <c r="A331" s="232"/>
      <c r="B331" s="233"/>
      <c r="C331" s="234"/>
      <c r="D331" s="234"/>
      <c r="E331" s="235"/>
      <c r="F331" s="235"/>
      <c r="G331" s="235"/>
    </row>
    <row r="332" spans="1:7" ht="15" thickBot="1">
      <c r="A332" s="236"/>
      <c r="B332" s="237"/>
      <c r="C332" s="238"/>
      <c r="D332" s="238"/>
      <c r="E332" s="239"/>
      <c r="F332" s="239"/>
      <c r="G332" s="239"/>
    </row>
    <row r="336" spans="1:7" ht="14.25">
      <c r="A336" s="515" t="s">
        <v>11</v>
      </c>
      <c r="B336" s="515"/>
      <c r="C336" s="515"/>
      <c r="D336" s="515"/>
      <c r="E336" s="515"/>
      <c r="F336" s="515"/>
      <c r="G336" s="515"/>
    </row>
    <row r="338" spans="1:3" ht="14.25">
      <c r="A338" s="12" t="s">
        <v>12</v>
      </c>
      <c r="C338" s="12" t="s">
        <v>85</v>
      </c>
    </row>
    <row r="339" spans="1:3" ht="15" thickBot="1">
      <c r="A339" s="12" t="s">
        <v>13</v>
      </c>
      <c r="C339" s="12" t="s">
        <v>85</v>
      </c>
    </row>
    <row r="340" spans="1:7" ht="14.25">
      <c r="A340" s="562" t="s">
        <v>0</v>
      </c>
      <c r="B340" s="562"/>
      <c r="C340" s="564" t="s">
        <v>1</v>
      </c>
      <c r="D340" s="562" t="s">
        <v>14</v>
      </c>
      <c r="E340" s="566" t="s">
        <v>2</v>
      </c>
      <c r="F340" s="560" t="s">
        <v>3</v>
      </c>
      <c r="G340" s="560" t="s">
        <v>15</v>
      </c>
    </row>
    <row r="341" spans="1:7" ht="15" thickBot="1">
      <c r="A341" s="563"/>
      <c r="B341" s="563"/>
      <c r="C341" s="565"/>
      <c r="D341" s="563"/>
      <c r="E341" s="567"/>
      <c r="F341" s="561"/>
      <c r="G341" s="561"/>
    </row>
    <row r="342" spans="1:7" ht="14.25">
      <c r="A342" s="227" t="s">
        <v>10</v>
      </c>
      <c r="B342" s="228"/>
      <c r="C342" s="229" t="s">
        <v>95</v>
      </c>
      <c r="D342" s="229"/>
      <c r="E342" s="230"/>
      <c r="F342" s="230"/>
      <c r="G342" s="231"/>
    </row>
    <row r="343" spans="1:7" ht="14.25">
      <c r="A343" s="232"/>
      <c r="B343" s="233"/>
      <c r="C343" s="234"/>
      <c r="D343" s="234"/>
      <c r="E343" s="235"/>
      <c r="F343" s="235"/>
      <c r="G343" s="235"/>
    </row>
    <row r="344" spans="1:7" ht="14.25">
      <c r="A344" s="232"/>
      <c r="B344" s="233"/>
      <c r="C344" s="234"/>
      <c r="D344" s="234"/>
      <c r="E344" s="235"/>
      <c r="F344" s="235"/>
      <c r="G344" s="235"/>
    </row>
    <row r="345" spans="1:7" ht="14.25">
      <c r="A345" s="232"/>
      <c r="B345" s="233"/>
      <c r="C345" s="234"/>
      <c r="D345" s="234"/>
      <c r="E345" s="235"/>
      <c r="F345" s="235"/>
      <c r="G345" s="235"/>
    </row>
    <row r="346" spans="1:7" ht="14.25">
      <c r="A346" s="232"/>
      <c r="B346" s="233"/>
      <c r="C346" s="234"/>
      <c r="D346" s="234"/>
      <c r="E346" s="235"/>
      <c r="F346" s="235"/>
      <c r="G346" s="235"/>
    </row>
    <row r="347" spans="1:7" ht="15" thickBot="1">
      <c r="A347" s="236"/>
      <c r="B347" s="237"/>
      <c r="C347" s="238"/>
      <c r="D347" s="238"/>
      <c r="E347" s="239"/>
      <c r="F347" s="239"/>
      <c r="G347" s="239"/>
    </row>
    <row r="351" spans="1:7" ht="14.25">
      <c r="A351" s="515" t="s">
        <v>11</v>
      </c>
      <c r="B351" s="515"/>
      <c r="C351" s="515"/>
      <c r="D351" s="515"/>
      <c r="E351" s="515"/>
      <c r="F351" s="515"/>
      <c r="G351" s="515"/>
    </row>
    <row r="353" spans="1:3" ht="14.25">
      <c r="A353" s="12" t="s">
        <v>12</v>
      </c>
      <c r="C353" s="12" t="s">
        <v>85</v>
      </c>
    </row>
    <row r="354" spans="1:3" ht="15" thickBot="1">
      <c r="A354" s="12" t="s">
        <v>13</v>
      </c>
      <c r="C354" s="12" t="s">
        <v>85</v>
      </c>
    </row>
    <row r="355" spans="1:7" ht="14.25">
      <c r="A355" s="562" t="s">
        <v>0</v>
      </c>
      <c r="B355" s="562"/>
      <c r="C355" s="564" t="s">
        <v>1</v>
      </c>
      <c r="D355" s="562" t="s">
        <v>14</v>
      </c>
      <c r="E355" s="566" t="s">
        <v>2</v>
      </c>
      <c r="F355" s="560" t="s">
        <v>3</v>
      </c>
      <c r="G355" s="560" t="s">
        <v>15</v>
      </c>
    </row>
    <row r="356" spans="1:7" ht="15" thickBot="1">
      <c r="A356" s="563"/>
      <c r="B356" s="563"/>
      <c r="C356" s="565"/>
      <c r="D356" s="563"/>
      <c r="E356" s="567"/>
      <c r="F356" s="561"/>
      <c r="G356" s="561"/>
    </row>
    <row r="357" spans="1:7" ht="14.25">
      <c r="A357" s="227" t="s">
        <v>10</v>
      </c>
      <c r="B357" s="228"/>
      <c r="C357" s="229" t="s">
        <v>95</v>
      </c>
      <c r="D357" s="229"/>
      <c r="E357" s="230"/>
      <c r="F357" s="230"/>
      <c r="G357" s="231"/>
    </row>
    <row r="358" spans="1:7" ht="14.25">
      <c r="A358" s="232"/>
      <c r="B358" s="233"/>
      <c r="C358" s="234"/>
      <c r="D358" s="234"/>
      <c r="E358" s="235"/>
      <c r="F358" s="235"/>
      <c r="G358" s="235"/>
    </row>
    <row r="359" spans="1:7" ht="14.25">
      <c r="A359" s="232"/>
      <c r="B359" s="233"/>
      <c r="C359" s="234"/>
      <c r="D359" s="234"/>
      <c r="E359" s="235"/>
      <c r="F359" s="235"/>
      <c r="G359" s="235"/>
    </row>
    <row r="360" spans="1:7" ht="14.25">
      <c r="A360" s="232"/>
      <c r="B360" s="233"/>
      <c r="C360" s="234"/>
      <c r="D360" s="234"/>
      <c r="E360" s="235"/>
      <c r="F360" s="235"/>
      <c r="G360" s="235"/>
    </row>
    <row r="361" spans="1:7" ht="14.25">
      <c r="A361" s="232"/>
      <c r="B361" s="233"/>
      <c r="C361" s="234"/>
      <c r="D361" s="234"/>
      <c r="E361" s="235"/>
      <c r="F361" s="235"/>
      <c r="G361" s="235"/>
    </row>
    <row r="362" spans="1:7" ht="15" thickBot="1">
      <c r="A362" s="236"/>
      <c r="B362" s="237"/>
      <c r="C362" s="238"/>
      <c r="D362" s="238"/>
      <c r="E362" s="239"/>
      <c r="F362" s="239"/>
      <c r="G362" s="239"/>
    </row>
    <row r="367" spans="1:7" ht="14.25">
      <c r="A367" s="515" t="s">
        <v>11</v>
      </c>
      <c r="B367" s="515"/>
      <c r="C367" s="515"/>
      <c r="D367" s="515"/>
      <c r="E367" s="515"/>
      <c r="F367" s="515"/>
      <c r="G367" s="515"/>
    </row>
    <row r="369" spans="1:3" ht="14.25">
      <c r="A369" s="12" t="s">
        <v>12</v>
      </c>
      <c r="C369" s="12" t="s">
        <v>85</v>
      </c>
    </row>
    <row r="370" spans="1:3" ht="15" thickBot="1">
      <c r="A370" s="12" t="s">
        <v>13</v>
      </c>
      <c r="C370" s="12" t="s">
        <v>85</v>
      </c>
    </row>
    <row r="371" spans="1:7" ht="14.25">
      <c r="A371" s="562" t="s">
        <v>0</v>
      </c>
      <c r="B371" s="562"/>
      <c r="C371" s="564" t="s">
        <v>1</v>
      </c>
      <c r="D371" s="562" t="s">
        <v>14</v>
      </c>
      <c r="E371" s="566" t="s">
        <v>2</v>
      </c>
      <c r="F371" s="560" t="s">
        <v>3</v>
      </c>
      <c r="G371" s="560" t="s">
        <v>15</v>
      </c>
    </row>
    <row r="372" spans="1:7" ht="15" thickBot="1">
      <c r="A372" s="563"/>
      <c r="B372" s="563"/>
      <c r="C372" s="565"/>
      <c r="D372" s="563"/>
      <c r="E372" s="567"/>
      <c r="F372" s="561"/>
      <c r="G372" s="561"/>
    </row>
    <row r="373" spans="1:7" ht="14.25">
      <c r="A373" s="227" t="s">
        <v>10</v>
      </c>
      <c r="B373" s="228"/>
      <c r="C373" s="229" t="s">
        <v>95</v>
      </c>
      <c r="D373" s="229"/>
      <c r="E373" s="230"/>
      <c r="F373" s="230"/>
      <c r="G373" s="231"/>
    </row>
    <row r="374" spans="1:7" ht="14.25">
      <c r="A374" s="232"/>
      <c r="B374" s="233"/>
      <c r="C374" s="234"/>
      <c r="D374" s="234"/>
      <c r="E374" s="235"/>
      <c r="F374" s="235"/>
      <c r="G374" s="235"/>
    </row>
    <row r="375" spans="1:7" ht="14.25">
      <c r="A375" s="232"/>
      <c r="B375" s="233"/>
      <c r="C375" s="234"/>
      <c r="D375" s="234"/>
      <c r="E375" s="235"/>
      <c r="F375" s="235"/>
      <c r="G375" s="235"/>
    </row>
    <row r="376" spans="1:7" ht="14.25">
      <c r="A376" s="232"/>
      <c r="B376" s="233"/>
      <c r="C376" s="234"/>
      <c r="D376" s="234"/>
      <c r="E376" s="235"/>
      <c r="F376" s="235"/>
      <c r="G376" s="235"/>
    </row>
    <row r="377" spans="1:7" ht="14.25">
      <c r="A377" s="232"/>
      <c r="B377" s="233"/>
      <c r="C377" s="234"/>
      <c r="D377" s="234"/>
      <c r="E377" s="235"/>
      <c r="F377" s="235"/>
      <c r="G377" s="235"/>
    </row>
    <row r="378" spans="1:7" ht="15" thickBot="1">
      <c r="A378" s="236"/>
      <c r="B378" s="237"/>
      <c r="C378" s="238"/>
      <c r="D378" s="238"/>
      <c r="E378" s="239"/>
      <c r="F378" s="239"/>
      <c r="G378" s="239"/>
    </row>
    <row r="382" spans="1:7" ht="14.25">
      <c r="A382" s="515" t="s">
        <v>11</v>
      </c>
      <c r="B382" s="515"/>
      <c r="C382" s="515"/>
      <c r="D382" s="515"/>
      <c r="E382" s="515"/>
      <c r="F382" s="515"/>
      <c r="G382" s="515"/>
    </row>
    <row r="384" spans="1:3" ht="14.25">
      <c r="A384" s="12" t="s">
        <v>12</v>
      </c>
      <c r="C384" s="12" t="s">
        <v>85</v>
      </c>
    </row>
    <row r="385" spans="1:3" ht="15" thickBot="1">
      <c r="A385" s="12" t="s">
        <v>13</v>
      </c>
      <c r="C385" s="12" t="s">
        <v>85</v>
      </c>
    </row>
    <row r="386" spans="1:7" ht="14.25">
      <c r="A386" s="562" t="s">
        <v>0</v>
      </c>
      <c r="B386" s="562"/>
      <c r="C386" s="564" t="s">
        <v>1</v>
      </c>
      <c r="D386" s="562" t="s">
        <v>14</v>
      </c>
      <c r="E386" s="566" t="s">
        <v>2</v>
      </c>
      <c r="F386" s="560" t="s">
        <v>3</v>
      </c>
      <c r="G386" s="560" t="s">
        <v>15</v>
      </c>
    </row>
    <row r="387" spans="1:7" ht="15" thickBot="1">
      <c r="A387" s="563"/>
      <c r="B387" s="563"/>
      <c r="C387" s="565"/>
      <c r="D387" s="563"/>
      <c r="E387" s="567"/>
      <c r="F387" s="561"/>
      <c r="G387" s="561"/>
    </row>
    <row r="388" spans="1:7" ht="14.25">
      <c r="A388" s="227" t="s">
        <v>10</v>
      </c>
      <c r="B388" s="228"/>
      <c r="C388" s="229" t="s">
        <v>95</v>
      </c>
      <c r="D388" s="229"/>
      <c r="E388" s="230"/>
      <c r="F388" s="230"/>
      <c r="G388" s="231"/>
    </row>
    <row r="389" spans="1:7" ht="14.25">
      <c r="A389" s="232"/>
      <c r="B389" s="233"/>
      <c r="C389" s="234"/>
      <c r="D389" s="234"/>
      <c r="E389" s="235"/>
      <c r="F389" s="235"/>
      <c r="G389" s="235"/>
    </row>
    <row r="390" spans="1:7" ht="14.25">
      <c r="A390" s="232"/>
      <c r="B390" s="233"/>
      <c r="C390" s="234"/>
      <c r="D390" s="234"/>
      <c r="E390" s="235"/>
      <c r="F390" s="235"/>
      <c r="G390" s="235"/>
    </row>
    <row r="391" spans="1:7" ht="14.25">
      <c r="A391" s="232"/>
      <c r="B391" s="233"/>
      <c r="C391" s="234"/>
      <c r="D391" s="234"/>
      <c r="E391" s="235"/>
      <c r="F391" s="235"/>
      <c r="G391" s="235"/>
    </row>
    <row r="392" spans="1:7" ht="14.25">
      <c r="A392" s="232"/>
      <c r="B392" s="233"/>
      <c r="C392" s="234"/>
      <c r="D392" s="234"/>
      <c r="E392" s="235"/>
      <c r="F392" s="235"/>
      <c r="G392" s="235"/>
    </row>
    <row r="393" spans="1:7" ht="15" thickBot="1">
      <c r="A393" s="236"/>
      <c r="B393" s="237"/>
      <c r="C393" s="238"/>
      <c r="D393" s="238"/>
      <c r="E393" s="239"/>
      <c r="F393" s="239"/>
      <c r="G393" s="239"/>
    </row>
    <row r="397" spans="1:7" ht="14.25">
      <c r="A397" s="515" t="s">
        <v>11</v>
      </c>
      <c r="B397" s="515"/>
      <c r="C397" s="515"/>
      <c r="D397" s="515"/>
      <c r="E397" s="515"/>
      <c r="F397" s="515"/>
      <c r="G397" s="515"/>
    </row>
    <row r="399" spans="1:3" ht="14.25">
      <c r="A399" s="12" t="s">
        <v>12</v>
      </c>
      <c r="C399" s="12" t="s">
        <v>85</v>
      </c>
    </row>
    <row r="400" spans="1:3" ht="15" thickBot="1">
      <c r="A400" s="12" t="s">
        <v>13</v>
      </c>
      <c r="C400" s="12" t="s">
        <v>85</v>
      </c>
    </row>
    <row r="401" spans="1:7" ht="14.25">
      <c r="A401" s="562" t="s">
        <v>0</v>
      </c>
      <c r="B401" s="562"/>
      <c r="C401" s="564" t="s">
        <v>1</v>
      </c>
      <c r="D401" s="562" t="s">
        <v>14</v>
      </c>
      <c r="E401" s="566" t="s">
        <v>2</v>
      </c>
      <c r="F401" s="560" t="s">
        <v>3</v>
      </c>
      <c r="G401" s="560" t="s">
        <v>15</v>
      </c>
    </row>
    <row r="402" spans="1:7" ht="15" thickBot="1">
      <c r="A402" s="563"/>
      <c r="B402" s="563"/>
      <c r="C402" s="565"/>
      <c r="D402" s="563"/>
      <c r="E402" s="567"/>
      <c r="F402" s="561"/>
      <c r="G402" s="561"/>
    </row>
    <row r="403" spans="1:7" ht="14.25">
      <c r="A403" s="227" t="s">
        <v>10</v>
      </c>
      <c r="B403" s="228"/>
      <c r="C403" s="229" t="s">
        <v>95</v>
      </c>
      <c r="D403" s="229"/>
      <c r="E403" s="230"/>
      <c r="F403" s="230"/>
      <c r="G403" s="231"/>
    </row>
    <row r="404" spans="1:7" ht="14.25">
      <c r="A404" s="232"/>
      <c r="B404" s="233"/>
      <c r="C404" s="234"/>
      <c r="D404" s="234"/>
      <c r="E404" s="235"/>
      <c r="F404" s="235"/>
      <c r="G404" s="235"/>
    </row>
    <row r="405" spans="1:7" ht="14.25">
      <c r="A405" s="232"/>
      <c r="B405" s="233"/>
      <c r="C405" s="234"/>
      <c r="D405" s="234"/>
      <c r="E405" s="235"/>
      <c r="F405" s="235"/>
      <c r="G405" s="235"/>
    </row>
    <row r="406" spans="1:7" ht="14.25">
      <c r="A406" s="232"/>
      <c r="B406" s="233"/>
      <c r="C406" s="234"/>
      <c r="D406" s="234"/>
      <c r="E406" s="235"/>
      <c r="F406" s="235"/>
      <c r="G406" s="235"/>
    </row>
    <row r="407" spans="1:7" ht="14.25">
      <c r="A407" s="232"/>
      <c r="B407" s="233"/>
      <c r="C407" s="234"/>
      <c r="D407" s="234"/>
      <c r="E407" s="235"/>
      <c r="F407" s="235"/>
      <c r="G407" s="235"/>
    </row>
    <row r="408" spans="1:7" ht="15" thickBot="1">
      <c r="A408" s="236"/>
      <c r="B408" s="237"/>
      <c r="C408" s="238"/>
      <c r="D408" s="238"/>
      <c r="E408" s="239"/>
      <c r="F408" s="239"/>
      <c r="G408" s="239"/>
    </row>
    <row r="412" spans="1:7" ht="14.25">
      <c r="A412" s="515" t="s">
        <v>11</v>
      </c>
      <c r="B412" s="515"/>
      <c r="C412" s="515"/>
      <c r="D412" s="515"/>
      <c r="E412" s="515"/>
      <c r="F412" s="515"/>
      <c r="G412" s="515"/>
    </row>
    <row r="414" spans="1:3" ht="14.25">
      <c r="A414" s="12" t="s">
        <v>12</v>
      </c>
      <c r="C414" s="12" t="s">
        <v>85</v>
      </c>
    </row>
    <row r="415" spans="1:3" ht="15" thickBot="1">
      <c r="A415" s="12" t="s">
        <v>13</v>
      </c>
      <c r="C415" s="12" t="s">
        <v>85</v>
      </c>
    </row>
    <row r="416" spans="1:7" ht="14.25">
      <c r="A416" s="562" t="s">
        <v>0</v>
      </c>
      <c r="B416" s="562"/>
      <c r="C416" s="564" t="s">
        <v>1</v>
      </c>
      <c r="D416" s="562" t="s">
        <v>14</v>
      </c>
      <c r="E416" s="566" t="s">
        <v>2</v>
      </c>
      <c r="F416" s="560" t="s">
        <v>3</v>
      </c>
      <c r="G416" s="560" t="s">
        <v>15</v>
      </c>
    </row>
    <row r="417" spans="1:7" ht="15" thickBot="1">
      <c r="A417" s="563"/>
      <c r="B417" s="563"/>
      <c r="C417" s="565"/>
      <c r="D417" s="563"/>
      <c r="E417" s="567"/>
      <c r="F417" s="561"/>
      <c r="G417" s="561"/>
    </row>
    <row r="418" spans="1:7" ht="14.25">
      <c r="A418" s="227" t="s">
        <v>10</v>
      </c>
      <c r="B418" s="228"/>
      <c r="C418" s="229" t="s">
        <v>95</v>
      </c>
      <c r="D418" s="229"/>
      <c r="E418" s="230"/>
      <c r="F418" s="230"/>
      <c r="G418" s="231"/>
    </row>
    <row r="419" spans="1:7" ht="14.25">
      <c r="A419" s="232"/>
      <c r="B419" s="233"/>
      <c r="C419" s="234"/>
      <c r="D419" s="234"/>
      <c r="E419" s="235"/>
      <c r="F419" s="235"/>
      <c r="G419" s="235"/>
    </row>
    <row r="420" spans="1:7" ht="14.25">
      <c r="A420" s="232"/>
      <c r="B420" s="233"/>
      <c r="C420" s="234"/>
      <c r="D420" s="234"/>
      <c r="E420" s="235"/>
      <c r="F420" s="235"/>
      <c r="G420" s="235"/>
    </row>
    <row r="421" spans="1:7" ht="14.25">
      <c r="A421" s="232"/>
      <c r="B421" s="233"/>
      <c r="C421" s="234"/>
      <c r="D421" s="234"/>
      <c r="E421" s="235"/>
      <c r="F421" s="235"/>
      <c r="G421" s="235"/>
    </row>
    <row r="422" spans="1:7" ht="14.25">
      <c r="A422" s="232"/>
      <c r="B422" s="233"/>
      <c r="C422" s="234"/>
      <c r="D422" s="234"/>
      <c r="E422" s="235"/>
      <c r="F422" s="235"/>
      <c r="G422" s="235"/>
    </row>
    <row r="423" spans="1:7" ht="15" thickBot="1">
      <c r="A423" s="236"/>
      <c r="B423" s="237"/>
      <c r="C423" s="238"/>
      <c r="D423" s="238"/>
      <c r="E423" s="239"/>
      <c r="F423" s="239"/>
      <c r="G423" s="239"/>
    </row>
    <row r="428" spans="1:7" ht="14.25">
      <c r="A428" s="515" t="s">
        <v>11</v>
      </c>
      <c r="B428" s="515"/>
      <c r="C428" s="515"/>
      <c r="D428" s="515"/>
      <c r="E428" s="515"/>
      <c r="F428" s="515"/>
      <c r="G428" s="515"/>
    </row>
    <row r="430" spans="1:3" ht="14.25">
      <c r="A430" s="12" t="s">
        <v>12</v>
      </c>
      <c r="C430" s="12" t="s">
        <v>85</v>
      </c>
    </row>
    <row r="431" spans="1:3" ht="15" thickBot="1">
      <c r="A431" s="12" t="s">
        <v>13</v>
      </c>
      <c r="C431" s="12" t="s">
        <v>85</v>
      </c>
    </row>
    <row r="432" spans="1:7" ht="14.25">
      <c r="A432" s="562" t="s">
        <v>0</v>
      </c>
      <c r="B432" s="562"/>
      <c r="C432" s="564" t="s">
        <v>1</v>
      </c>
      <c r="D432" s="562" t="s">
        <v>14</v>
      </c>
      <c r="E432" s="566" t="s">
        <v>2</v>
      </c>
      <c r="F432" s="560" t="s">
        <v>3</v>
      </c>
      <c r="G432" s="560" t="s">
        <v>15</v>
      </c>
    </row>
    <row r="433" spans="1:7" ht="15" thickBot="1">
      <c r="A433" s="563"/>
      <c r="B433" s="563"/>
      <c r="C433" s="565"/>
      <c r="D433" s="563"/>
      <c r="E433" s="567"/>
      <c r="F433" s="561"/>
      <c r="G433" s="561"/>
    </row>
    <row r="434" spans="1:7" ht="14.25">
      <c r="A434" s="227" t="s">
        <v>10</v>
      </c>
      <c r="B434" s="228"/>
      <c r="C434" s="229" t="s">
        <v>95</v>
      </c>
      <c r="D434" s="229"/>
      <c r="E434" s="230"/>
      <c r="F434" s="230"/>
      <c r="G434" s="231"/>
    </row>
    <row r="435" spans="1:7" ht="14.25">
      <c r="A435" s="232"/>
      <c r="B435" s="233"/>
      <c r="C435" s="234"/>
      <c r="D435" s="234"/>
      <c r="E435" s="235"/>
      <c r="F435" s="235"/>
      <c r="G435" s="235"/>
    </row>
    <row r="436" spans="1:7" ht="14.25">
      <c r="A436" s="232"/>
      <c r="B436" s="233"/>
      <c r="C436" s="234"/>
      <c r="D436" s="234"/>
      <c r="E436" s="235"/>
      <c r="F436" s="235"/>
      <c r="G436" s="235"/>
    </row>
    <row r="437" spans="1:7" ht="14.25">
      <c r="A437" s="232"/>
      <c r="B437" s="233"/>
      <c r="C437" s="234"/>
      <c r="D437" s="234"/>
      <c r="E437" s="235"/>
      <c r="F437" s="235"/>
      <c r="G437" s="235"/>
    </row>
    <row r="438" spans="1:7" ht="14.25">
      <c r="A438" s="232"/>
      <c r="B438" s="233"/>
      <c r="C438" s="234"/>
      <c r="D438" s="234"/>
      <c r="E438" s="235"/>
      <c r="F438" s="235"/>
      <c r="G438" s="235"/>
    </row>
    <row r="439" spans="1:7" ht="15" thickBot="1">
      <c r="A439" s="236"/>
      <c r="B439" s="237"/>
      <c r="C439" s="238"/>
      <c r="D439" s="238"/>
      <c r="E439" s="239"/>
      <c r="F439" s="239"/>
      <c r="G439" s="239"/>
    </row>
    <row r="443" spans="1:7" ht="14.25">
      <c r="A443" s="515" t="s">
        <v>11</v>
      </c>
      <c r="B443" s="515"/>
      <c r="C443" s="515"/>
      <c r="D443" s="515"/>
      <c r="E443" s="515"/>
      <c r="F443" s="515"/>
      <c r="G443" s="515"/>
    </row>
    <row r="445" spans="1:3" ht="14.25">
      <c r="A445" s="12" t="s">
        <v>12</v>
      </c>
      <c r="C445" s="12" t="s">
        <v>85</v>
      </c>
    </row>
    <row r="446" spans="1:3" ht="15" thickBot="1">
      <c r="A446" s="12" t="s">
        <v>13</v>
      </c>
      <c r="C446" s="12" t="s">
        <v>85</v>
      </c>
    </row>
    <row r="447" spans="1:7" ht="14.25">
      <c r="A447" s="562" t="s">
        <v>0</v>
      </c>
      <c r="B447" s="562"/>
      <c r="C447" s="564" t="s">
        <v>1</v>
      </c>
      <c r="D447" s="562" t="s">
        <v>14</v>
      </c>
      <c r="E447" s="566" t="s">
        <v>2</v>
      </c>
      <c r="F447" s="560" t="s">
        <v>3</v>
      </c>
      <c r="G447" s="560" t="s">
        <v>15</v>
      </c>
    </row>
    <row r="448" spans="1:7" ht="15" thickBot="1">
      <c r="A448" s="563"/>
      <c r="B448" s="563"/>
      <c r="C448" s="565"/>
      <c r="D448" s="563"/>
      <c r="E448" s="567"/>
      <c r="F448" s="561"/>
      <c r="G448" s="561"/>
    </row>
    <row r="449" spans="1:7" ht="14.25">
      <c r="A449" s="227" t="s">
        <v>10</v>
      </c>
      <c r="B449" s="228"/>
      <c r="C449" s="229" t="s">
        <v>95</v>
      </c>
      <c r="D449" s="229"/>
      <c r="E449" s="230"/>
      <c r="F449" s="230"/>
      <c r="G449" s="231"/>
    </row>
    <row r="450" spans="1:7" ht="14.25">
      <c r="A450" s="232"/>
      <c r="B450" s="233"/>
      <c r="C450" s="234"/>
      <c r="D450" s="234"/>
      <c r="E450" s="235"/>
      <c r="F450" s="235"/>
      <c r="G450" s="235"/>
    </row>
    <row r="451" spans="1:7" ht="14.25">
      <c r="A451" s="232"/>
      <c r="B451" s="233"/>
      <c r="C451" s="234"/>
      <c r="D451" s="234"/>
      <c r="E451" s="235"/>
      <c r="F451" s="235"/>
      <c r="G451" s="235"/>
    </row>
    <row r="452" spans="1:7" ht="14.25">
      <c r="A452" s="232"/>
      <c r="B452" s="233"/>
      <c r="C452" s="234"/>
      <c r="D452" s="234"/>
      <c r="E452" s="235"/>
      <c r="F452" s="235"/>
      <c r="G452" s="235"/>
    </row>
    <row r="453" spans="1:7" ht="14.25">
      <c r="A453" s="232"/>
      <c r="B453" s="233"/>
      <c r="C453" s="234"/>
      <c r="D453" s="234"/>
      <c r="E453" s="235"/>
      <c r="F453" s="235"/>
      <c r="G453" s="235"/>
    </row>
    <row r="454" spans="1:7" ht="15" thickBot="1">
      <c r="A454" s="236"/>
      <c r="B454" s="237"/>
      <c r="C454" s="238"/>
      <c r="D454" s="238"/>
      <c r="E454" s="239"/>
      <c r="F454" s="239"/>
      <c r="G454" s="239"/>
    </row>
    <row r="458" spans="1:7" ht="14.25">
      <c r="A458" s="515" t="s">
        <v>11</v>
      </c>
      <c r="B458" s="515"/>
      <c r="C458" s="515"/>
      <c r="D458" s="515"/>
      <c r="E458" s="515"/>
      <c r="F458" s="515"/>
      <c r="G458" s="515"/>
    </row>
    <row r="460" spans="1:3" ht="14.25">
      <c r="A460" s="12" t="s">
        <v>12</v>
      </c>
      <c r="C460" s="12" t="s">
        <v>85</v>
      </c>
    </row>
    <row r="461" spans="1:3" ht="15" thickBot="1">
      <c r="A461" s="12" t="s">
        <v>13</v>
      </c>
      <c r="C461" s="12" t="s">
        <v>85</v>
      </c>
    </row>
    <row r="462" spans="1:7" ht="14.25">
      <c r="A462" s="562" t="s">
        <v>0</v>
      </c>
      <c r="B462" s="562"/>
      <c r="C462" s="564" t="s">
        <v>1</v>
      </c>
      <c r="D462" s="562" t="s">
        <v>14</v>
      </c>
      <c r="E462" s="566" t="s">
        <v>2</v>
      </c>
      <c r="F462" s="560" t="s">
        <v>3</v>
      </c>
      <c r="G462" s="560" t="s">
        <v>15</v>
      </c>
    </row>
    <row r="463" spans="1:7" ht="15" thickBot="1">
      <c r="A463" s="563"/>
      <c r="B463" s="563"/>
      <c r="C463" s="565"/>
      <c r="D463" s="563"/>
      <c r="E463" s="567"/>
      <c r="F463" s="561"/>
      <c r="G463" s="561"/>
    </row>
    <row r="464" spans="1:7" ht="14.25">
      <c r="A464" s="227" t="s">
        <v>10</v>
      </c>
      <c r="B464" s="228"/>
      <c r="C464" s="229" t="s">
        <v>95</v>
      </c>
      <c r="D464" s="229"/>
      <c r="E464" s="230"/>
      <c r="F464" s="230"/>
      <c r="G464" s="231"/>
    </row>
    <row r="465" spans="1:7" ht="14.25">
      <c r="A465" s="232"/>
      <c r="B465" s="233"/>
      <c r="C465" s="234"/>
      <c r="D465" s="234"/>
      <c r="E465" s="235"/>
      <c r="F465" s="235"/>
      <c r="G465" s="235"/>
    </row>
    <row r="466" spans="1:7" ht="14.25">
      <c r="A466" s="232"/>
      <c r="B466" s="233"/>
      <c r="C466" s="234"/>
      <c r="D466" s="234"/>
      <c r="E466" s="235"/>
      <c r="F466" s="235"/>
      <c r="G466" s="235"/>
    </row>
    <row r="467" spans="1:7" ht="14.25">
      <c r="A467" s="232"/>
      <c r="B467" s="233"/>
      <c r="C467" s="234"/>
      <c r="D467" s="234"/>
      <c r="E467" s="235"/>
      <c r="F467" s="235"/>
      <c r="G467" s="235"/>
    </row>
    <row r="468" spans="1:7" ht="14.25">
      <c r="A468" s="232"/>
      <c r="B468" s="233"/>
      <c r="C468" s="234"/>
      <c r="D468" s="234"/>
      <c r="E468" s="235"/>
      <c r="F468" s="235"/>
      <c r="G468" s="235"/>
    </row>
    <row r="469" spans="1:7" ht="15" thickBot="1">
      <c r="A469" s="236"/>
      <c r="B469" s="237"/>
      <c r="C469" s="238"/>
      <c r="D469" s="238"/>
      <c r="E469" s="239"/>
      <c r="F469" s="239"/>
      <c r="G469" s="239"/>
    </row>
    <row r="473" spans="1:7" ht="14.25">
      <c r="A473" s="515" t="s">
        <v>11</v>
      </c>
      <c r="B473" s="515"/>
      <c r="C473" s="515"/>
      <c r="D473" s="515"/>
      <c r="E473" s="515"/>
      <c r="F473" s="515"/>
      <c r="G473" s="515"/>
    </row>
    <row r="475" spans="1:3" ht="14.25">
      <c r="A475" s="12" t="s">
        <v>12</v>
      </c>
      <c r="C475" s="12" t="s">
        <v>85</v>
      </c>
    </row>
    <row r="476" spans="1:3" ht="15" thickBot="1">
      <c r="A476" s="12" t="s">
        <v>13</v>
      </c>
      <c r="C476" s="12" t="s">
        <v>85</v>
      </c>
    </row>
    <row r="477" spans="1:7" ht="14.25">
      <c r="A477" s="562" t="s">
        <v>0</v>
      </c>
      <c r="B477" s="562"/>
      <c r="C477" s="564" t="s">
        <v>1</v>
      </c>
      <c r="D477" s="562" t="s">
        <v>14</v>
      </c>
      <c r="E477" s="566" t="s">
        <v>2</v>
      </c>
      <c r="F477" s="560" t="s">
        <v>3</v>
      </c>
      <c r="G477" s="560" t="s">
        <v>15</v>
      </c>
    </row>
    <row r="478" spans="1:7" ht="15" thickBot="1">
      <c r="A478" s="563"/>
      <c r="B478" s="563"/>
      <c r="C478" s="565"/>
      <c r="D478" s="563"/>
      <c r="E478" s="567"/>
      <c r="F478" s="561"/>
      <c r="G478" s="561"/>
    </row>
    <row r="479" spans="1:7" ht="14.25">
      <c r="A479" s="227" t="s">
        <v>10</v>
      </c>
      <c r="B479" s="228"/>
      <c r="C479" s="229" t="s">
        <v>95</v>
      </c>
      <c r="D479" s="229"/>
      <c r="E479" s="230"/>
      <c r="F479" s="230"/>
      <c r="G479" s="231"/>
    </row>
    <row r="480" spans="1:7" ht="14.25">
      <c r="A480" s="232"/>
      <c r="B480" s="233"/>
      <c r="C480" s="234"/>
      <c r="D480" s="234"/>
      <c r="E480" s="235"/>
      <c r="F480" s="235"/>
      <c r="G480" s="235"/>
    </row>
    <row r="481" spans="1:7" ht="14.25">
      <c r="A481" s="232"/>
      <c r="B481" s="233"/>
      <c r="C481" s="234"/>
      <c r="D481" s="234"/>
      <c r="E481" s="235"/>
      <c r="F481" s="235"/>
      <c r="G481" s="235"/>
    </row>
    <row r="482" spans="1:7" ht="14.25">
      <c r="A482" s="232"/>
      <c r="B482" s="233"/>
      <c r="C482" s="234"/>
      <c r="D482" s="234"/>
      <c r="E482" s="235"/>
      <c r="F482" s="235"/>
      <c r="G482" s="235"/>
    </row>
    <row r="483" spans="1:7" ht="14.25">
      <c r="A483" s="232"/>
      <c r="B483" s="233"/>
      <c r="C483" s="234"/>
      <c r="D483" s="234"/>
      <c r="E483" s="235"/>
      <c r="F483" s="235"/>
      <c r="G483" s="235"/>
    </row>
    <row r="484" spans="1:7" ht="15" thickBot="1">
      <c r="A484" s="236"/>
      <c r="B484" s="237"/>
      <c r="C484" s="238"/>
      <c r="D484" s="238"/>
      <c r="E484" s="239"/>
      <c r="F484" s="239"/>
      <c r="G484" s="239"/>
    </row>
  </sheetData>
  <sheetProtection/>
  <mergeCells count="224">
    <mergeCell ref="A473:G473"/>
    <mergeCell ref="A477:B478"/>
    <mergeCell ref="C477:C478"/>
    <mergeCell ref="D477:D478"/>
    <mergeCell ref="E477:E478"/>
    <mergeCell ref="F477:F478"/>
    <mergeCell ref="G477:G478"/>
    <mergeCell ref="A458:G458"/>
    <mergeCell ref="A462:B463"/>
    <mergeCell ref="C462:C463"/>
    <mergeCell ref="D462:D463"/>
    <mergeCell ref="E462:E463"/>
    <mergeCell ref="F462:F463"/>
    <mergeCell ref="G462:G463"/>
    <mergeCell ref="A443:G443"/>
    <mergeCell ref="A447:B448"/>
    <mergeCell ref="C447:C448"/>
    <mergeCell ref="D447:D448"/>
    <mergeCell ref="E447:E448"/>
    <mergeCell ref="F447:F448"/>
    <mergeCell ref="G447:G448"/>
    <mergeCell ref="A428:G428"/>
    <mergeCell ref="A432:B433"/>
    <mergeCell ref="C432:C433"/>
    <mergeCell ref="D432:D433"/>
    <mergeCell ref="E432:E433"/>
    <mergeCell ref="F432:F433"/>
    <mergeCell ref="G432:G433"/>
    <mergeCell ref="A412:G412"/>
    <mergeCell ref="A416:B417"/>
    <mergeCell ref="C416:C417"/>
    <mergeCell ref="D416:D417"/>
    <mergeCell ref="E416:E417"/>
    <mergeCell ref="F416:F417"/>
    <mergeCell ref="G416:G417"/>
    <mergeCell ref="A397:G397"/>
    <mergeCell ref="A401:B402"/>
    <mergeCell ref="C401:C402"/>
    <mergeCell ref="D401:D402"/>
    <mergeCell ref="E401:E402"/>
    <mergeCell ref="F401:F402"/>
    <mergeCell ref="G401:G402"/>
    <mergeCell ref="A382:G382"/>
    <mergeCell ref="A386:B387"/>
    <mergeCell ref="C386:C387"/>
    <mergeCell ref="D386:D387"/>
    <mergeCell ref="E386:E387"/>
    <mergeCell ref="F386:F387"/>
    <mergeCell ref="G386:G387"/>
    <mergeCell ref="A367:G367"/>
    <mergeCell ref="A371:B372"/>
    <mergeCell ref="C371:C372"/>
    <mergeCell ref="D371:D372"/>
    <mergeCell ref="E371:E372"/>
    <mergeCell ref="F371:F372"/>
    <mergeCell ref="G371:G372"/>
    <mergeCell ref="A351:G351"/>
    <mergeCell ref="A355:B356"/>
    <mergeCell ref="C355:C356"/>
    <mergeCell ref="D355:D356"/>
    <mergeCell ref="E355:E356"/>
    <mergeCell ref="F355:F356"/>
    <mergeCell ref="G355:G356"/>
    <mergeCell ref="A336:G336"/>
    <mergeCell ref="A340:B341"/>
    <mergeCell ref="C340:C341"/>
    <mergeCell ref="D340:D341"/>
    <mergeCell ref="E340:E341"/>
    <mergeCell ref="F340:F341"/>
    <mergeCell ref="G340:G341"/>
    <mergeCell ref="A321:G321"/>
    <mergeCell ref="A325:B326"/>
    <mergeCell ref="C325:C326"/>
    <mergeCell ref="D325:D326"/>
    <mergeCell ref="E325:E326"/>
    <mergeCell ref="F325:F326"/>
    <mergeCell ref="G325:G326"/>
    <mergeCell ref="A306:G306"/>
    <mergeCell ref="A310:B311"/>
    <mergeCell ref="C310:C311"/>
    <mergeCell ref="D310:D311"/>
    <mergeCell ref="E310:E311"/>
    <mergeCell ref="F310:F311"/>
    <mergeCell ref="G310:G311"/>
    <mergeCell ref="A290:G290"/>
    <mergeCell ref="A294:B295"/>
    <mergeCell ref="C294:C295"/>
    <mergeCell ref="D294:D295"/>
    <mergeCell ref="E294:E295"/>
    <mergeCell ref="F294:F295"/>
    <mergeCell ref="G294:G295"/>
    <mergeCell ref="A275:G275"/>
    <mergeCell ref="A279:B280"/>
    <mergeCell ref="C279:C280"/>
    <mergeCell ref="D279:D280"/>
    <mergeCell ref="E279:E280"/>
    <mergeCell ref="F279:F280"/>
    <mergeCell ref="G279:G280"/>
    <mergeCell ref="A260:G260"/>
    <mergeCell ref="A264:B265"/>
    <mergeCell ref="C264:C265"/>
    <mergeCell ref="D264:D265"/>
    <mergeCell ref="E264:E265"/>
    <mergeCell ref="F264:F265"/>
    <mergeCell ref="G264:G265"/>
    <mergeCell ref="A245:G245"/>
    <mergeCell ref="A249:B250"/>
    <mergeCell ref="C249:C250"/>
    <mergeCell ref="D249:D250"/>
    <mergeCell ref="E249:E250"/>
    <mergeCell ref="F249:F250"/>
    <mergeCell ref="G249:G250"/>
    <mergeCell ref="A229:G229"/>
    <mergeCell ref="A233:B234"/>
    <mergeCell ref="C233:C234"/>
    <mergeCell ref="D233:D234"/>
    <mergeCell ref="E233:E234"/>
    <mergeCell ref="F233:F234"/>
    <mergeCell ref="G233:G234"/>
    <mergeCell ref="A214:G214"/>
    <mergeCell ref="A218:B219"/>
    <mergeCell ref="C218:C219"/>
    <mergeCell ref="D218:D219"/>
    <mergeCell ref="E218:E219"/>
    <mergeCell ref="F218:F219"/>
    <mergeCell ref="G218:G219"/>
    <mergeCell ref="A199:G199"/>
    <mergeCell ref="A203:B204"/>
    <mergeCell ref="C203:C204"/>
    <mergeCell ref="D203:D204"/>
    <mergeCell ref="E203:E204"/>
    <mergeCell ref="F203:F204"/>
    <mergeCell ref="G203:G204"/>
    <mergeCell ref="A184:G184"/>
    <mergeCell ref="A188:B189"/>
    <mergeCell ref="C188:C189"/>
    <mergeCell ref="D188:D189"/>
    <mergeCell ref="E188:E189"/>
    <mergeCell ref="F188:F189"/>
    <mergeCell ref="G188:G189"/>
    <mergeCell ref="A168:G168"/>
    <mergeCell ref="A172:B173"/>
    <mergeCell ref="C172:C173"/>
    <mergeCell ref="D172:D173"/>
    <mergeCell ref="E172:E173"/>
    <mergeCell ref="F172:F173"/>
    <mergeCell ref="G172:G173"/>
    <mergeCell ref="A153:G153"/>
    <mergeCell ref="A157:B158"/>
    <mergeCell ref="C157:C158"/>
    <mergeCell ref="D157:D158"/>
    <mergeCell ref="E157:E158"/>
    <mergeCell ref="F157:F158"/>
    <mergeCell ref="G157:G158"/>
    <mergeCell ref="A138:G138"/>
    <mergeCell ref="A142:B143"/>
    <mergeCell ref="C142:C143"/>
    <mergeCell ref="D142:D143"/>
    <mergeCell ref="E142:E143"/>
    <mergeCell ref="F142:F143"/>
    <mergeCell ref="G142:G143"/>
    <mergeCell ref="A50:B51"/>
    <mergeCell ref="A123:G123"/>
    <mergeCell ref="A127:B128"/>
    <mergeCell ref="C127:C128"/>
    <mergeCell ref="D127:D128"/>
    <mergeCell ref="E127:E128"/>
    <mergeCell ref="F127:F128"/>
    <mergeCell ref="G127:G128"/>
    <mergeCell ref="A107:G107"/>
    <mergeCell ref="A111:B112"/>
    <mergeCell ref="C111:C112"/>
    <mergeCell ref="D111:D112"/>
    <mergeCell ref="E111:E112"/>
    <mergeCell ref="F111:F112"/>
    <mergeCell ref="G111:G112"/>
    <mergeCell ref="C50:C51"/>
    <mergeCell ref="D50:D51"/>
    <mergeCell ref="E50:E51"/>
    <mergeCell ref="D66:D67"/>
    <mergeCell ref="E66:E67"/>
    <mergeCell ref="A31:G31"/>
    <mergeCell ref="A35:B36"/>
    <mergeCell ref="C35:C36"/>
    <mergeCell ref="D35:D36"/>
    <mergeCell ref="E35:E36"/>
    <mergeCell ref="F35:F36"/>
    <mergeCell ref="F5:F6"/>
    <mergeCell ref="G5:G6"/>
    <mergeCell ref="A16:G16"/>
    <mergeCell ref="A20:B21"/>
    <mergeCell ref="C20:C21"/>
    <mergeCell ref="D20:D21"/>
    <mergeCell ref="E20:E21"/>
    <mergeCell ref="F20:F21"/>
    <mergeCell ref="G20:G21"/>
    <mergeCell ref="F66:F67"/>
    <mergeCell ref="G35:G36"/>
    <mergeCell ref="F50:F51"/>
    <mergeCell ref="G50:G51"/>
    <mergeCell ref="G66:G67"/>
    <mergeCell ref="A1:G1"/>
    <mergeCell ref="A5:B6"/>
    <mergeCell ref="C5:C6"/>
    <mergeCell ref="D5:D6"/>
    <mergeCell ref="E5:E6"/>
    <mergeCell ref="A46:G46"/>
    <mergeCell ref="A62:G62"/>
    <mergeCell ref="A66:B67"/>
    <mergeCell ref="C66:C67"/>
    <mergeCell ref="A77:G77"/>
    <mergeCell ref="A81:B82"/>
    <mergeCell ref="C81:C82"/>
    <mergeCell ref="D81:D82"/>
    <mergeCell ref="E81:E82"/>
    <mergeCell ref="F81:F82"/>
    <mergeCell ref="G81:G82"/>
    <mergeCell ref="A92:G92"/>
    <mergeCell ref="A96:B97"/>
    <mergeCell ref="C96:C97"/>
    <mergeCell ref="D96:D97"/>
    <mergeCell ref="E96:E97"/>
    <mergeCell ref="F96:F97"/>
    <mergeCell ref="G96:G97"/>
  </mergeCells>
  <printOptions/>
  <pageMargins left="0.58" right="0.3" top="0.67" bottom="1.43" header="0.5" footer="0.5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="112" zoomScaleSheetLayoutView="112" zoomScalePageLayoutView="0" workbookViewId="0" topLeftCell="D32">
      <selection activeCell="F51" sqref="F51:K51"/>
    </sheetView>
  </sheetViews>
  <sheetFormatPr defaultColWidth="9.140625" defaultRowHeight="12.75"/>
  <cols>
    <col min="1" max="1" width="12.28125" style="0" customWidth="1"/>
    <col min="2" max="2" width="7.7109375" style="0" customWidth="1"/>
    <col min="3" max="3" width="27.7109375" style="0" customWidth="1"/>
    <col min="4" max="4" width="14.00390625" style="0" customWidth="1"/>
    <col min="5" max="5" width="14.140625" style="0" customWidth="1"/>
    <col min="6" max="6" width="17.28125" style="0" customWidth="1"/>
    <col min="7" max="7" width="17.8515625" style="0" customWidth="1"/>
    <col min="8" max="9" width="14.00390625" style="0" customWidth="1"/>
    <col min="10" max="11" width="14.7109375" style="0" customWidth="1"/>
    <col min="13" max="13" width="23.28125" style="0" customWidth="1"/>
  </cols>
  <sheetData>
    <row r="1" spans="1:11" ht="12.75">
      <c r="A1" s="572" t="s">
        <v>159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11" ht="18">
      <c r="A2" s="516" t="s">
        <v>16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</row>
    <row r="3" spans="1:11" ht="13.5" thickBot="1">
      <c r="A3" s="581" t="s">
        <v>221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</row>
    <row r="4" spans="1:11" ht="12.75" customHeight="1">
      <c r="A4" s="583" t="s">
        <v>17</v>
      </c>
      <c r="B4" s="583" t="s">
        <v>18</v>
      </c>
      <c r="C4" s="583" t="s">
        <v>19</v>
      </c>
      <c r="D4" s="586" t="s">
        <v>223</v>
      </c>
      <c r="E4" s="587"/>
      <c r="F4" s="574" t="s">
        <v>47</v>
      </c>
      <c r="G4" s="575"/>
      <c r="H4" s="574" t="s">
        <v>20</v>
      </c>
      <c r="I4" s="575"/>
      <c r="J4" s="574" t="s">
        <v>21</v>
      </c>
      <c r="K4" s="575"/>
    </row>
    <row r="5" spans="1:11" ht="13.5" thickBot="1">
      <c r="A5" s="584"/>
      <c r="B5" s="584"/>
      <c r="C5" s="584"/>
      <c r="D5" s="588"/>
      <c r="E5" s="589"/>
      <c r="F5" s="576"/>
      <c r="G5" s="577"/>
      <c r="H5" s="576"/>
      <c r="I5" s="577"/>
      <c r="J5" s="576"/>
      <c r="K5" s="577"/>
    </row>
    <row r="6" spans="1:11" ht="13.5" thickBot="1">
      <c r="A6" s="585"/>
      <c r="B6" s="585"/>
      <c r="C6" s="585"/>
      <c r="D6" s="169" t="s">
        <v>22</v>
      </c>
      <c r="E6" s="169" t="s">
        <v>23</v>
      </c>
      <c r="F6" s="169" t="s">
        <v>22</v>
      </c>
      <c r="G6" s="169" t="s">
        <v>23</v>
      </c>
      <c r="H6" s="169" t="s">
        <v>22</v>
      </c>
      <c r="I6" s="169" t="s">
        <v>23</v>
      </c>
      <c r="J6" s="169" t="s">
        <v>22</v>
      </c>
      <c r="K6" s="169" t="s">
        <v>23</v>
      </c>
    </row>
    <row r="7" spans="1:13" ht="12.75">
      <c r="A7" s="183">
        <v>34809800</v>
      </c>
      <c r="B7" s="196" t="s">
        <v>24</v>
      </c>
      <c r="C7" s="405" t="s">
        <v>265</v>
      </c>
      <c r="D7" s="430">
        <v>43195392</v>
      </c>
      <c r="E7" s="184"/>
      <c r="F7" s="170">
        <f>'Kas Masuk'!D20</f>
        <v>9017600</v>
      </c>
      <c r="G7" s="171">
        <f>'Kas Keluar'!N16</f>
        <v>34809800</v>
      </c>
      <c r="H7" s="185"/>
      <c r="I7" s="184"/>
      <c r="J7" s="315">
        <f>SUM(D7+F7-G7)</f>
        <v>17403192</v>
      </c>
      <c r="K7" s="184"/>
      <c r="M7" s="2"/>
    </row>
    <row r="8" spans="1:13" ht="12.75">
      <c r="A8" s="186"/>
      <c r="B8" s="197" t="s">
        <v>24</v>
      </c>
      <c r="C8" s="406" t="s">
        <v>242</v>
      </c>
      <c r="D8" s="172"/>
      <c r="E8" s="187"/>
      <c r="F8" s="173"/>
      <c r="G8" s="173"/>
      <c r="H8" s="187"/>
      <c r="I8" s="187"/>
      <c r="J8" s="317">
        <f>D8+F8-G8</f>
        <v>0</v>
      </c>
      <c r="K8" s="187"/>
      <c r="M8" s="2"/>
    </row>
    <row r="9" spans="1:13" ht="12.75">
      <c r="A9" s="186"/>
      <c r="B9" s="197"/>
      <c r="C9" s="342" t="s">
        <v>266</v>
      </c>
      <c r="D9" s="172">
        <v>0</v>
      </c>
      <c r="E9" s="187"/>
      <c r="F9" s="173">
        <v>16457000</v>
      </c>
      <c r="G9" s="173">
        <f>'[5]Kas Keluar'!$M$26</f>
        <v>3831600</v>
      </c>
      <c r="H9" s="187"/>
      <c r="I9" s="187"/>
      <c r="J9" s="492">
        <f>SUM(D9+F9-G9)</f>
        <v>12625400</v>
      </c>
      <c r="K9" s="187"/>
      <c r="M9" s="2"/>
    </row>
    <row r="10" spans="1:11" ht="12.75">
      <c r="A10" s="186"/>
      <c r="B10" s="197" t="s">
        <v>24</v>
      </c>
      <c r="C10" s="342" t="s">
        <v>239</v>
      </c>
      <c r="D10" s="172"/>
      <c r="E10" s="187"/>
      <c r="F10" s="188"/>
      <c r="G10" s="188"/>
      <c r="H10" s="187"/>
      <c r="I10" s="187"/>
      <c r="J10" s="316">
        <f>D10+F10-G10</f>
        <v>0</v>
      </c>
      <c r="K10" s="187"/>
    </row>
    <row r="11" spans="1:13" ht="12.75">
      <c r="A11" s="186"/>
      <c r="B11" s="197" t="s">
        <v>24</v>
      </c>
      <c r="C11" s="300" t="s">
        <v>171</v>
      </c>
      <c r="D11" s="172">
        <v>79232400</v>
      </c>
      <c r="E11" s="187"/>
      <c r="F11" s="173">
        <f>'[3]Neraca Lajur'!$F$12</f>
        <v>1500000</v>
      </c>
      <c r="G11" s="495">
        <f>'[4]Neraca Lajur'!$G$12</f>
        <v>13753400</v>
      </c>
      <c r="H11" s="187"/>
      <c r="I11" s="187"/>
      <c r="J11" s="316">
        <f>D11+F11-G11</f>
        <v>66979000</v>
      </c>
      <c r="K11" s="251"/>
      <c r="M11" s="2"/>
    </row>
    <row r="12" spans="1:11" ht="12.75">
      <c r="A12" s="186"/>
      <c r="B12" s="197" t="s">
        <v>24</v>
      </c>
      <c r="C12" s="301" t="s">
        <v>142</v>
      </c>
      <c r="D12" s="172">
        <v>23239000</v>
      </c>
      <c r="E12" s="187"/>
      <c r="F12" s="173"/>
      <c r="G12" s="173">
        <f>'[3]Neraca Lajur'!$G$13</f>
        <v>372000</v>
      </c>
      <c r="H12" s="187"/>
      <c r="I12" s="187"/>
      <c r="J12" s="317">
        <f>D12+F12-G12</f>
        <v>22867000</v>
      </c>
      <c r="K12" s="251"/>
    </row>
    <row r="13" spans="1:11" ht="12.75">
      <c r="A13" s="186"/>
      <c r="B13" s="197" t="s">
        <v>24</v>
      </c>
      <c r="C13" s="404" t="s">
        <v>241</v>
      </c>
      <c r="D13" s="172">
        <v>233162000</v>
      </c>
      <c r="E13" s="187"/>
      <c r="F13" s="250">
        <f>'Kas Keluar'!G16</f>
        <v>0</v>
      </c>
      <c r="G13" s="188"/>
      <c r="H13" s="173"/>
      <c r="I13" s="173"/>
      <c r="J13" s="174">
        <f>D13+F13-G13</f>
        <v>233162000</v>
      </c>
      <c r="K13" s="187"/>
    </row>
    <row r="14" spans="1:11" ht="12.75">
      <c r="A14" s="186"/>
      <c r="B14" s="197" t="s">
        <v>24</v>
      </c>
      <c r="C14" s="342" t="s">
        <v>240</v>
      </c>
      <c r="D14" s="172"/>
      <c r="E14" s="187"/>
      <c r="F14" s="250"/>
      <c r="G14" s="188"/>
      <c r="H14" s="173"/>
      <c r="I14" s="173"/>
      <c r="J14" s="174"/>
      <c r="K14" s="187"/>
    </row>
    <row r="15" spans="1:11" ht="12.75">
      <c r="A15" s="186"/>
      <c r="B15" s="197" t="s">
        <v>24</v>
      </c>
      <c r="C15" s="301" t="s">
        <v>243</v>
      </c>
      <c r="D15" s="172"/>
      <c r="E15" s="187"/>
      <c r="F15" s="250"/>
      <c r="G15" s="188"/>
      <c r="H15" s="173"/>
      <c r="I15" s="173"/>
      <c r="J15" s="174"/>
      <c r="K15" s="187"/>
    </row>
    <row r="16" spans="1:11" ht="12.75">
      <c r="A16" s="186"/>
      <c r="B16" s="197" t="s">
        <v>24</v>
      </c>
      <c r="C16" s="198" t="s">
        <v>111</v>
      </c>
      <c r="D16" s="172"/>
      <c r="E16" s="172"/>
      <c r="F16" s="173"/>
      <c r="G16" s="250"/>
      <c r="H16" s="187"/>
      <c r="I16" s="187"/>
      <c r="J16" s="174">
        <f>D16+F16</f>
        <v>0</v>
      </c>
      <c r="K16" s="187"/>
    </row>
    <row r="17" spans="1:11" ht="12.75">
      <c r="A17" s="186"/>
      <c r="B17" s="197" t="s">
        <v>26</v>
      </c>
      <c r="C17" s="198" t="s">
        <v>35</v>
      </c>
      <c r="D17" s="172"/>
      <c r="E17" s="172"/>
      <c r="F17" s="188"/>
      <c r="G17" s="173"/>
      <c r="H17" s="187"/>
      <c r="I17" s="187"/>
      <c r="J17" s="187"/>
      <c r="K17" s="172">
        <f>E17+G17-F17</f>
        <v>0</v>
      </c>
    </row>
    <row r="18" spans="1:11" ht="12.75">
      <c r="A18" s="186"/>
      <c r="B18" s="197" t="s">
        <v>26</v>
      </c>
      <c r="C18" s="198" t="s">
        <v>27</v>
      </c>
      <c r="D18" s="172"/>
      <c r="E18" s="172">
        <v>14464727</v>
      </c>
      <c r="F18" s="250"/>
      <c r="G18" s="173"/>
      <c r="H18" s="187"/>
      <c r="I18" s="187"/>
      <c r="J18" s="187"/>
      <c r="K18" s="332">
        <f>E18+G18-F18</f>
        <v>14464727</v>
      </c>
    </row>
    <row r="19" spans="1:11" ht="12.75">
      <c r="A19" s="186"/>
      <c r="B19" s="197" t="s">
        <v>26</v>
      </c>
      <c r="C19" s="198" t="s">
        <v>112</v>
      </c>
      <c r="D19" s="172"/>
      <c r="E19" s="172"/>
      <c r="F19" s="188"/>
      <c r="G19" s="188"/>
      <c r="H19" s="187"/>
      <c r="I19" s="187"/>
      <c r="J19" s="187"/>
      <c r="K19" s="172"/>
    </row>
    <row r="20" spans="1:11" ht="12.75">
      <c r="A20" s="186"/>
      <c r="B20" s="197" t="s">
        <v>26</v>
      </c>
      <c r="C20" s="365" t="s">
        <v>200</v>
      </c>
      <c r="D20" s="172"/>
      <c r="E20" s="366">
        <v>11838000</v>
      </c>
      <c r="F20" s="366">
        <f>'Kas Keluar'!K16</f>
        <v>11838000</v>
      </c>
      <c r="G20" s="188"/>
      <c r="H20" s="187"/>
      <c r="I20" s="187"/>
      <c r="J20" s="187"/>
      <c r="K20" s="368">
        <f>E20+G20-F20</f>
        <v>0</v>
      </c>
    </row>
    <row r="21" spans="1:11" ht="12.75">
      <c r="A21" s="186"/>
      <c r="B21" s="197" t="s">
        <v>26</v>
      </c>
      <c r="C21" s="198" t="s">
        <v>180</v>
      </c>
      <c r="D21" s="172"/>
      <c r="E21" s="172">
        <v>91000000</v>
      </c>
      <c r="F21" s="188"/>
      <c r="G21" s="173"/>
      <c r="H21" s="187"/>
      <c r="I21" s="187"/>
      <c r="J21" s="187"/>
      <c r="K21" s="172">
        <f>E21+G21-F21</f>
        <v>91000000</v>
      </c>
    </row>
    <row r="22" spans="1:11" ht="12.75">
      <c r="A22" s="186"/>
      <c r="B22" s="197" t="s">
        <v>26</v>
      </c>
      <c r="C22" s="198" t="s">
        <v>181</v>
      </c>
      <c r="D22" s="172"/>
      <c r="E22" s="172">
        <v>171970765</v>
      </c>
      <c r="F22" s="188"/>
      <c r="G22" s="173">
        <f>'Kas Masuk'!F20</f>
        <v>0</v>
      </c>
      <c r="H22" s="187"/>
      <c r="I22" s="187"/>
      <c r="J22" s="187"/>
      <c r="K22" s="172">
        <f>SUM(E22+G22-H22)</f>
        <v>171970765</v>
      </c>
    </row>
    <row r="23" spans="1:11" ht="12.75">
      <c r="A23" s="186"/>
      <c r="B23" s="197" t="s">
        <v>26</v>
      </c>
      <c r="C23" s="365" t="s">
        <v>201</v>
      </c>
      <c r="D23" s="172"/>
      <c r="E23" s="366">
        <v>22971800</v>
      </c>
      <c r="F23" s="367">
        <f>'Kas Keluar'!J16</f>
        <v>22971800</v>
      </c>
      <c r="G23" s="173"/>
      <c r="H23" s="187"/>
      <c r="I23" s="187"/>
      <c r="J23" s="187"/>
      <c r="K23" s="368">
        <f>SUM(E23+G23-F23)</f>
        <v>0</v>
      </c>
    </row>
    <row r="24" spans="1:11" ht="12.75">
      <c r="A24" s="186"/>
      <c r="B24" s="197" t="s">
        <v>26</v>
      </c>
      <c r="C24" s="299" t="s">
        <v>182</v>
      </c>
      <c r="D24" s="251">
        <f>'[1]Neraca Lajur'!$K$24</f>
        <v>0</v>
      </c>
      <c r="E24" s="251">
        <v>46395900</v>
      </c>
      <c r="F24" s="175">
        <f>'Kas Keluar'!I16</f>
        <v>0</v>
      </c>
      <c r="G24" s="173"/>
      <c r="H24" s="189"/>
      <c r="I24" s="187"/>
      <c r="J24" s="251">
        <f>D24</f>
        <v>0</v>
      </c>
      <c r="K24" s="172">
        <f>SUM(E24,G24-F24)</f>
        <v>46395900</v>
      </c>
    </row>
    <row r="25" spans="1:11" ht="15">
      <c r="A25" s="186"/>
      <c r="B25" s="197" t="s">
        <v>26</v>
      </c>
      <c r="C25" s="198" t="s">
        <v>136</v>
      </c>
      <c r="D25" s="291"/>
      <c r="E25" s="266">
        <v>20187600</v>
      </c>
      <c r="F25" s="250">
        <v>0</v>
      </c>
      <c r="G25" s="188"/>
      <c r="H25" s="187"/>
      <c r="I25" s="187"/>
      <c r="J25" s="251">
        <f>D25</f>
        <v>0</v>
      </c>
      <c r="K25" s="172">
        <f>SUM(E25-F25)</f>
        <v>20187600</v>
      </c>
    </row>
    <row r="26" spans="1:11" ht="12.75">
      <c r="A26" s="186"/>
      <c r="B26" s="197" t="s">
        <v>26</v>
      </c>
      <c r="C26" s="198" t="s">
        <v>82</v>
      </c>
      <c r="D26" s="187"/>
      <c r="E26" s="187"/>
      <c r="F26" s="188"/>
      <c r="G26" s="188"/>
      <c r="H26" s="496"/>
      <c r="I26" s="496"/>
      <c r="J26" s="187"/>
      <c r="K26" s="187"/>
    </row>
    <row r="27" spans="1:11" ht="12.75">
      <c r="A27" s="186"/>
      <c r="B27" s="197" t="s">
        <v>26</v>
      </c>
      <c r="C27" s="198" t="s">
        <v>142</v>
      </c>
      <c r="D27" s="187"/>
      <c r="E27" s="187"/>
      <c r="F27" s="188"/>
      <c r="G27" s="250"/>
      <c r="H27" s="187"/>
      <c r="I27" s="187"/>
      <c r="J27" s="187"/>
      <c r="K27" s="187"/>
    </row>
    <row r="28" spans="1:11" ht="12.75">
      <c r="A28" s="186"/>
      <c r="B28" s="197" t="s">
        <v>26</v>
      </c>
      <c r="C28" s="198" t="s">
        <v>235</v>
      </c>
      <c r="D28" s="187"/>
      <c r="E28" s="187"/>
      <c r="F28" s="188"/>
      <c r="G28" s="250"/>
      <c r="H28" s="187"/>
      <c r="I28" s="187"/>
      <c r="J28" s="187"/>
      <c r="K28" s="187"/>
    </row>
    <row r="29" spans="1:11" ht="12.75">
      <c r="A29" s="186"/>
      <c r="B29" s="197" t="s">
        <v>26</v>
      </c>
      <c r="C29" s="198" t="s">
        <v>236</v>
      </c>
      <c r="D29" s="187"/>
      <c r="E29" s="187"/>
      <c r="F29" s="188"/>
      <c r="G29" s="250"/>
      <c r="H29" s="187"/>
      <c r="I29" s="187"/>
      <c r="J29" s="187"/>
      <c r="K29" s="187"/>
    </row>
    <row r="30" spans="1:11" ht="12.75">
      <c r="A30" s="186"/>
      <c r="B30" s="197" t="s">
        <v>26</v>
      </c>
      <c r="C30" s="387" t="s">
        <v>267</v>
      </c>
      <c r="D30" s="187"/>
      <c r="E30" s="187"/>
      <c r="F30" s="188"/>
      <c r="G30" s="250">
        <f>'Kas Masuk'!K20</f>
        <v>2331600</v>
      </c>
      <c r="H30" s="172"/>
      <c r="I30" s="172">
        <f>'Kas Masuk'!K20</f>
        <v>2331600</v>
      </c>
      <c r="J30" s="187"/>
      <c r="K30" s="187"/>
    </row>
    <row r="31" spans="1:11" ht="12.75">
      <c r="A31" s="186"/>
      <c r="B31" s="197" t="s">
        <v>26</v>
      </c>
      <c r="C31" s="387" t="s">
        <v>268</v>
      </c>
      <c r="D31" s="187"/>
      <c r="E31" s="187"/>
      <c r="F31" s="172"/>
      <c r="G31" s="173">
        <f>'Kas Masuk'!L20</f>
        <v>6686000</v>
      </c>
      <c r="H31" s="174"/>
      <c r="I31" s="172">
        <f>G31</f>
        <v>6686000</v>
      </c>
      <c r="J31" s="187"/>
      <c r="K31" s="187"/>
    </row>
    <row r="32" spans="1:11" ht="12.75">
      <c r="A32" s="186"/>
      <c r="B32" s="197" t="s">
        <v>26</v>
      </c>
      <c r="C32" s="198" t="s">
        <v>114</v>
      </c>
      <c r="D32" s="187"/>
      <c r="E32" s="187"/>
      <c r="F32" s="190"/>
      <c r="G32" s="173"/>
      <c r="H32" s="174"/>
      <c r="I32" s="172">
        <f>G32</f>
        <v>0</v>
      </c>
      <c r="J32" s="187"/>
      <c r="K32" s="187"/>
    </row>
    <row r="33" spans="1:11" ht="12.75">
      <c r="A33" s="186"/>
      <c r="B33" s="197" t="s">
        <v>26</v>
      </c>
      <c r="C33" s="198" t="s">
        <v>237</v>
      </c>
      <c r="D33" s="187"/>
      <c r="E33" s="187"/>
      <c r="F33" s="190"/>
      <c r="G33" s="173"/>
      <c r="H33" s="174"/>
      <c r="I33" s="172">
        <f>G33</f>
        <v>0</v>
      </c>
      <c r="J33" s="187"/>
      <c r="K33" s="187"/>
    </row>
    <row r="34" spans="1:11" ht="12.75">
      <c r="A34" s="186"/>
      <c r="B34" s="197" t="s">
        <v>24</v>
      </c>
      <c r="C34" s="387" t="s">
        <v>83</v>
      </c>
      <c r="D34" s="187"/>
      <c r="E34" s="187"/>
      <c r="F34" s="190"/>
      <c r="G34" s="188"/>
      <c r="H34" s="174"/>
      <c r="I34" s="172"/>
      <c r="J34" s="187"/>
      <c r="K34" s="187"/>
    </row>
    <row r="35" spans="1:11" ht="12.75">
      <c r="A35" s="186"/>
      <c r="B35" s="197"/>
      <c r="C35" s="198" t="s">
        <v>142</v>
      </c>
      <c r="D35" s="187"/>
      <c r="E35" s="187"/>
      <c r="F35" s="175"/>
      <c r="G35" s="188"/>
      <c r="H35" s="174">
        <f>F35</f>
        <v>0</v>
      </c>
      <c r="I35" s="172"/>
      <c r="J35" s="187"/>
      <c r="K35" s="187"/>
    </row>
    <row r="36" spans="1:11" ht="12.75">
      <c r="A36" s="186"/>
      <c r="B36" s="197"/>
      <c r="C36" s="198" t="s">
        <v>235</v>
      </c>
      <c r="D36" s="187"/>
      <c r="E36" s="187"/>
      <c r="F36" s="175"/>
      <c r="G36" s="188"/>
      <c r="H36" s="174"/>
      <c r="I36" s="172"/>
      <c r="J36" s="187"/>
      <c r="K36" s="187"/>
    </row>
    <row r="37" spans="1:11" ht="12.75">
      <c r="A37" s="186"/>
      <c r="B37" s="197"/>
      <c r="C37" s="198" t="s">
        <v>236</v>
      </c>
      <c r="D37" s="187"/>
      <c r="E37" s="187"/>
      <c r="F37" s="175"/>
      <c r="G37" s="188"/>
      <c r="H37" s="174"/>
      <c r="I37" s="172"/>
      <c r="J37" s="187"/>
      <c r="K37" s="187"/>
    </row>
    <row r="38" spans="1:11" ht="12.75">
      <c r="A38" s="186"/>
      <c r="B38" s="197" t="s">
        <v>24</v>
      </c>
      <c r="C38" s="198" t="s">
        <v>188</v>
      </c>
      <c r="D38" s="187"/>
      <c r="E38" s="187"/>
      <c r="F38" s="175"/>
      <c r="G38" s="188"/>
      <c r="H38" s="174"/>
      <c r="I38" s="172"/>
      <c r="J38" s="187"/>
      <c r="K38" s="187"/>
    </row>
    <row r="39" spans="1:11" ht="12.75">
      <c r="A39" s="186"/>
      <c r="B39" s="197" t="s">
        <v>24</v>
      </c>
      <c r="C39" s="333" t="s">
        <v>199</v>
      </c>
      <c r="D39" s="187"/>
      <c r="E39" s="187"/>
      <c r="F39" s="175"/>
      <c r="G39" s="188"/>
      <c r="H39" s="174"/>
      <c r="I39" s="172"/>
      <c r="J39" s="187"/>
      <c r="K39" s="187"/>
    </row>
    <row r="40" spans="1:11" ht="12.75">
      <c r="A40" s="186"/>
      <c r="B40" s="197" t="s">
        <v>24</v>
      </c>
      <c r="C40" s="198" t="s">
        <v>113</v>
      </c>
      <c r="D40" s="187"/>
      <c r="E40" s="187"/>
      <c r="F40" s="175"/>
      <c r="G40" s="188"/>
      <c r="H40" s="174"/>
      <c r="I40" s="172"/>
      <c r="J40" s="187"/>
      <c r="K40" s="187"/>
    </row>
    <row r="41" spans="1:11" ht="12.75">
      <c r="A41" s="186"/>
      <c r="B41" s="197" t="s">
        <v>24</v>
      </c>
      <c r="C41" s="333" t="s">
        <v>196</v>
      </c>
      <c r="D41" s="187"/>
      <c r="E41" s="187"/>
      <c r="F41" s="175"/>
      <c r="G41" s="188"/>
      <c r="H41" s="174"/>
      <c r="I41" s="172"/>
      <c r="J41" s="187"/>
      <c r="K41" s="187"/>
    </row>
    <row r="42" spans="1:11" ht="12" customHeight="1">
      <c r="A42" s="186"/>
      <c r="B42" s="197" t="s">
        <v>24</v>
      </c>
      <c r="C42" s="198" t="s">
        <v>87</v>
      </c>
      <c r="D42" s="172"/>
      <c r="E42" s="172"/>
      <c r="F42" s="175"/>
      <c r="G42" s="188"/>
      <c r="H42" s="174">
        <f>F42</f>
        <v>0</v>
      </c>
      <c r="I42" s="172"/>
      <c r="J42" s="187"/>
      <c r="K42" s="187"/>
    </row>
    <row r="43" spans="1:11" ht="12.75" customHeight="1">
      <c r="A43" s="186"/>
      <c r="B43" s="197" t="s">
        <v>24</v>
      </c>
      <c r="C43" s="201" t="s">
        <v>31</v>
      </c>
      <c r="D43" s="172"/>
      <c r="E43" s="172"/>
      <c r="F43" s="250">
        <f>'Kas Keluar'!M16</f>
        <v>0</v>
      </c>
      <c r="G43" s="188"/>
      <c r="H43" s="251">
        <f>F43</f>
        <v>0</v>
      </c>
      <c r="I43" s="172"/>
      <c r="J43" s="251"/>
      <c r="K43" s="187"/>
    </row>
    <row r="44" spans="1:11" ht="12.75" customHeight="1" thickBot="1">
      <c r="A44" s="191"/>
      <c r="B44" s="199" t="s">
        <v>24</v>
      </c>
      <c r="C44" s="200" t="s">
        <v>187</v>
      </c>
      <c r="D44" s="176"/>
      <c r="E44" s="176"/>
      <c r="F44" s="177"/>
      <c r="G44" s="192"/>
      <c r="H44" s="176">
        <f>F44</f>
        <v>0</v>
      </c>
      <c r="I44" s="178"/>
      <c r="J44" s="193"/>
      <c r="K44" s="193"/>
    </row>
    <row r="45" spans="1:13" ht="13.5" thickBot="1">
      <c r="A45" s="249"/>
      <c r="B45" s="578" t="s">
        <v>4</v>
      </c>
      <c r="C45" s="579"/>
      <c r="D45" s="344">
        <f aca="true" t="shared" si="0" ref="D45:J45">SUM(D7:D44)</f>
        <v>378828792</v>
      </c>
      <c r="E45" s="179">
        <f t="shared" si="0"/>
        <v>378828792</v>
      </c>
      <c r="F45" s="179">
        <f>SUM(F7:F44)</f>
        <v>61784400</v>
      </c>
      <c r="G45" s="179">
        <f t="shared" si="0"/>
        <v>61784400</v>
      </c>
      <c r="H45" s="179">
        <f>SUM(H7:H44)</f>
        <v>0</v>
      </c>
      <c r="I45" s="179">
        <f t="shared" si="0"/>
        <v>9017600</v>
      </c>
      <c r="J45" s="179">
        <f t="shared" si="0"/>
        <v>353036592</v>
      </c>
      <c r="K45" s="344">
        <f>SUM(K7:K44)</f>
        <v>344018992</v>
      </c>
      <c r="M45" s="2"/>
    </row>
    <row r="46" spans="1:11" ht="14.25" thickBot="1" thickTop="1">
      <c r="A46" s="194"/>
      <c r="B46" s="194"/>
      <c r="C46" s="194"/>
      <c r="D46" s="194"/>
      <c r="E46" s="195"/>
      <c r="F46" s="180"/>
      <c r="G46" s="180" t="s">
        <v>29</v>
      </c>
      <c r="H46" s="181">
        <f>I45-H45</f>
        <v>9017600</v>
      </c>
      <c r="I46" s="202"/>
      <c r="J46" s="202"/>
      <c r="K46" s="181">
        <f>'Laba Rugi'!E42</f>
        <v>9017600</v>
      </c>
    </row>
    <row r="47" spans="1:11" ht="14.25" thickBot="1" thickTop="1">
      <c r="A47" s="11"/>
      <c r="B47" s="11"/>
      <c r="C47" s="11"/>
      <c r="D47" s="325"/>
      <c r="E47" s="298"/>
      <c r="F47" s="325"/>
      <c r="G47" s="11"/>
      <c r="H47" s="182">
        <f>SUM(H45:H46)</f>
        <v>9017600</v>
      </c>
      <c r="I47" s="182">
        <f>SUM(I45:I46)</f>
        <v>9017600</v>
      </c>
      <c r="J47" s="182">
        <f>SUM(J45:J46)</f>
        <v>353036592</v>
      </c>
      <c r="K47" s="182">
        <f>SUM(K45:K46)</f>
        <v>353036592</v>
      </c>
    </row>
    <row r="48" spans="3:10" ht="12.75">
      <c r="C48" s="2">
        <f>E45-D45</f>
        <v>0</v>
      </c>
      <c r="G48" s="287"/>
      <c r="H48" s="5"/>
      <c r="I48" s="5"/>
      <c r="J48" s="5"/>
    </row>
    <row r="49" spans="3:13" ht="12.75">
      <c r="C49" s="2">
        <v>0</v>
      </c>
      <c r="D49" s="363"/>
      <c r="E49" s="284"/>
      <c r="F49" s="2"/>
      <c r="G49" s="284"/>
      <c r="J49" s="5"/>
      <c r="K49" s="2"/>
      <c r="M49" s="2"/>
    </row>
    <row r="50" spans="3:11" ht="12.75">
      <c r="C50" s="573"/>
      <c r="D50" s="573"/>
      <c r="E50" s="573"/>
      <c r="F50" s="580" t="s">
        <v>222</v>
      </c>
      <c r="G50" s="580"/>
      <c r="H50" s="580"/>
      <c r="I50" s="580"/>
      <c r="J50" s="580"/>
      <c r="K50" s="580"/>
    </row>
    <row r="51" spans="3:11" ht="14.25">
      <c r="C51" s="339"/>
      <c r="E51" s="18"/>
      <c r="F51" s="580" t="s">
        <v>161</v>
      </c>
      <c r="G51" s="580"/>
      <c r="H51" s="580"/>
      <c r="I51" s="580"/>
      <c r="J51" s="580"/>
      <c r="K51" s="580"/>
    </row>
    <row r="52" spans="3:11" ht="14.25">
      <c r="C52" s="339"/>
      <c r="D52" s="2"/>
      <c r="E52" s="12"/>
      <c r="F52" s="569" t="s">
        <v>162</v>
      </c>
      <c r="G52" s="569"/>
      <c r="H52" s="569"/>
      <c r="I52" s="568" t="s">
        <v>157</v>
      </c>
      <c r="J52" s="568"/>
      <c r="K52" s="568"/>
    </row>
    <row r="53" spans="3:10" ht="14.25">
      <c r="C53" s="340"/>
      <c r="E53" s="12"/>
      <c r="F53" s="87"/>
      <c r="G53" s="87"/>
      <c r="H53" s="287"/>
      <c r="I53" s="5"/>
      <c r="J53" s="5"/>
    </row>
    <row r="54" spans="3:10" ht="14.25">
      <c r="C54" s="340"/>
      <c r="E54" s="12"/>
      <c r="F54" s="87"/>
      <c r="G54" s="87"/>
      <c r="H54" s="287"/>
      <c r="I54" s="5"/>
      <c r="J54" s="5"/>
    </row>
    <row r="55" spans="3:10" ht="14.25">
      <c r="C55" s="340"/>
      <c r="E55" s="12"/>
      <c r="F55" s="87"/>
      <c r="G55" s="87"/>
      <c r="H55" s="287"/>
      <c r="I55" s="5"/>
      <c r="J55" s="5"/>
    </row>
    <row r="56" spans="3:10" ht="14.25">
      <c r="C56" s="340"/>
      <c r="E56" s="12"/>
      <c r="F56" s="87"/>
      <c r="G56" s="87"/>
      <c r="H56" s="287"/>
      <c r="I56" s="5"/>
      <c r="J56" s="5"/>
    </row>
    <row r="57" spans="3:11" ht="14.25">
      <c r="C57" s="338"/>
      <c r="E57" s="12"/>
      <c r="F57" s="570" t="s">
        <v>153</v>
      </c>
      <c r="G57" s="570"/>
      <c r="H57" s="570"/>
      <c r="I57" s="571" t="s">
        <v>160</v>
      </c>
      <c r="J57" s="571"/>
      <c r="K57" s="571"/>
    </row>
    <row r="58" spans="3:10" ht="14.25">
      <c r="C58" s="337"/>
      <c r="E58" s="12"/>
      <c r="F58" s="87"/>
      <c r="G58" s="87"/>
      <c r="H58" s="287"/>
      <c r="I58" s="5"/>
      <c r="J58" s="5"/>
    </row>
    <row r="59" spans="5:10" ht="14.25">
      <c r="E59" s="12"/>
      <c r="F59" s="87"/>
      <c r="G59" s="87"/>
      <c r="H59" s="287"/>
      <c r="I59" s="5"/>
      <c r="J59" s="5"/>
    </row>
    <row r="60" spans="3:10" ht="14.25">
      <c r="C60" s="337"/>
      <c r="E60" s="12"/>
      <c r="F60" s="87"/>
      <c r="G60" s="87"/>
      <c r="H60" s="287"/>
      <c r="I60" s="5"/>
      <c r="J60" s="5"/>
    </row>
    <row r="61" spans="5:10" ht="14.25">
      <c r="E61" s="12"/>
      <c r="F61" s="87"/>
      <c r="G61" s="87"/>
      <c r="H61" s="287"/>
      <c r="I61" s="5"/>
      <c r="J61" s="5"/>
    </row>
    <row r="62" spans="5:10" ht="14.25">
      <c r="E62" s="12"/>
      <c r="F62" s="87"/>
      <c r="G62" s="87"/>
      <c r="H62" s="5"/>
      <c r="I62" s="5"/>
      <c r="J62" s="5"/>
    </row>
    <row r="63" spans="4:7" ht="12.75">
      <c r="D63" s="262"/>
      <c r="E63" s="262"/>
      <c r="G63" s="261"/>
    </row>
    <row r="64" spans="3:10" ht="12.75">
      <c r="C64" s="11"/>
      <c r="D64" s="11"/>
      <c r="E64" s="11"/>
      <c r="F64" s="11"/>
      <c r="G64" s="11"/>
      <c r="H64" s="5"/>
      <c r="I64" s="5"/>
      <c r="J64" s="5"/>
    </row>
    <row r="65" spans="5:9" ht="12.75">
      <c r="E65" s="2"/>
      <c r="F65" s="2"/>
      <c r="G65" s="5"/>
      <c r="H65" s="5"/>
      <c r="I65" s="5"/>
    </row>
    <row r="67" spans="1:5" ht="12.75">
      <c r="A67" s="279"/>
      <c r="B67" s="279"/>
      <c r="C67" s="279"/>
      <c r="D67" s="279"/>
      <c r="E67" s="279"/>
    </row>
  </sheetData>
  <sheetProtection/>
  <mergeCells count="18">
    <mergeCell ref="F50:K50"/>
    <mergeCell ref="F51:K51"/>
    <mergeCell ref="A2:K2"/>
    <mergeCell ref="A3:K3"/>
    <mergeCell ref="A4:A6"/>
    <mergeCell ref="B4:B6"/>
    <mergeCell ref="C4:C6"/>
    <mergeCell ref="D4:E5"/>
    <mergeCell ref="I52:K52"/>
    <mergeCell ref="F52:H52"/>
    <mergeCell ref="F57:H57"/>
    <mergeCell ref="I57:K57"/>
    <mergeCell ref="A1:K1"/>
    <mergeCell ref="C50:E50"/>
    <mergeCell ref="F4:G5"/>
    <mergeCell ref="H4:I5"/>
    <mergeCell ref="J4:K5"/>
    <mergeCell ref="B45:C45"/>
  </mergeCells>
  <printOptions/>
  <pageMargins left="0.5905511811023623" right="0.1968503937007874" top="0.3937007874015748" bottom="0.1968503937007874" header="0.2755905511811024" footer="0.2755905511811024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view="pageLayout" zoomScale="89" zoomScalePageLayoutView="89" workbookViewId="0" topLeftCell="A1">
      <selection activeCell="L18" sqref="L18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4.00390625" style="0" customWidth="1"/>
    <col min="4" max="4" width="28.7109375" style="0" customWidth="1"/>
    <col min="5" max="5" width="22.421875" style="0" customWidth="1"/>
    <col min="6" max="6" width="22.140625" style="0" customWidth="1"/>
    <col min="7" max="7" width="11.7109375" style="0" bestFit="1" customWidth="1"/>
    <col min="8" max="8" width="16.421875" style="0" customWidth="1"/>
    <col min="9" max="10" width="17.28125" style="0" customWidth="1"/>
  </cols>
  <sheetData>
    <row r="1" spans="1:6" ht="15.75">
      <c r="A1" s="513" t="s">
        <v>211</v>
      </c>
      <c r="B1" s="513"/>
      <c r="C1" s="513"/>
      <c r="D1" s="513"/>
      <c r="E1" s="513"/>
      <c r="F1" s="513"/>
    </row>
    <row r="2" spans="1:6" ht="15.75">
      <c r="A2" s="513" t="s">
        <v>138</v>
      </c>
      <c r="B2" s="513"/>
      <c r="C2" s="513"/>
      <c r="D2" s="513"/>
      <c r="E2" s="513"/>
      <c r="F2" s="513"/>
    </row>
    <row r="3" spans="1:6" ht="15.75" customHeight="1">
      <c r="A3" s="516" t="s">
        <v>38</v>
      </c>
      <c r="B3" s="516"/>
      <c r="C3" s="516"/>
      <c r="D3" s="516"/>
      <c r="E3" s="516"/>
      <c r="F3" s="516"/>
    </row>
    <row r="4" spans="1:6" ht="15" thickBot="1">
      <c r="A4" s="523" t="s">
        <v>224</v>
      </c>
      <c r="B4" s="515"/>
      <c r="C4" s="515"/>
      <c r="D4" s="515"/>
      <c r="E4" s="515"/>
      <c r="F4" s="515"/>
    </row>
    <row r="5" spans="1:6" ht="12.75" customHeight="1">
      <c r="A5" s="599"/>
      <c r="B5" s="596" t="s">
        <v>39</v>
      </c>
      <c r="C5" s="596"/>
      <c r="D5" s="600"/>
      <c r="E5" s="583" t="s">
        <v>225</v>
      </c>
      <c r="F5" s="596" t="s">
        <v>226</v>
      </c>
    </row>
    <row r="6" spans="1:6" ht="12.75">
      <c r="A6" s="599"/>
      <c r="B6" s="597"/>
      <c r="C6" s="597"/>
      <c r="D6" s="601"/>
      <c r="E6" s="584"/>
      <c r="F6" s="597"/>
    </row>
    <row r="7" spans="1:6" ht="13.5" thickBot="1">
      <c r="A7" s="599"/>
      <c r="B7" s="598"/>
      <c r="C7" s="598"/>
      <c r="D7" s="602"/>
      <c r="E7" s="585"/>
      <c r="F7" s="598"/>
    </row>
    <row r="8" spans="1:10" ht="19.5" customHeight="1">
      <c r="A8" s="98"/>
      <c r="B8" s="594" t="s">
        <v>40</v>
      </c>
      <c r="C8" s="595"/>
      <c r="D8" s="686"/>
      <c r="E8" s="203"/>
      <c r="F8" s="204"/>
      <c r="I8" s="87"/>
      <c r="J8" s="385"/>
    </row>
    <row r="9" spans="1:11" ht="19.5" customHeight="1">
      <c r="A9" s="59"/>
      <c r="B9" s="205"/>
      <c r="C9" s="593" t="s">
        <v>54</v>
      </c>
      <c r="D9" s="685"/>
      <c r="E9" s="206"/>
      <c r="F9" s="206"/>
      <c r="H9" s="87"/>
      <c r="I9" s="687"/>
      <c r="J9" s="688"/>
      <c r="K9" s="3"/>
    </row>
    <row r="10" spans="1:11" ht="19.5" customHeight="1">
      <c r="A10" s="59"/>
      <c r="B10" s="205"/>
      <c r="C10" s="59"/>
      <c r="D10" s="13" t="s">
        <v>265</v>
      </c>
      <c r="E10" s="206">
        <v>34809800</v>
      </c>
      <c r="F10" s="2">
        <f>'Neraca Lajur'!J7</f>
        <v>17403192</v>
      </c>
      <c r="I10" s="360"/>
      <c r="J10" s="688"/>
      <c r="K10" s="3"/>
    </row>
    <row r="11" spans="1:11" ht="19.5" customHeight="1">
      <c r="A11" s="59"/>
      <c r="B11" s="205"/>
      <c r="C11" s="59"/>
      <c r="D11" s="13" t="s">
        <v>242</v>
      </c>
      <c r="E11" s="206"/>
      <c r="F11" s="206"/>
      <c r="I11" s="360"/>
      <c r="J11" s="688"/>
      <c r="K11" s="3"/>
    </row>
    <row r="12" spans="1:11" ht="19.5" customHeight="1">
      <c r="A12" s="59"/>
      <c r="B12" s="205"/>
      <c r="C12" s="59"/>
      <c r="D12" s="13" t="s">
        <v>266</v>
      </c>
      <c r="E12" s="206">
        <v>8385592</v>
      </c>
      <c r="F12" s="206">
        <f>'Neraca Lajur'!J9</f>
        <v>12625400</v>
      </c>
      <c r="I12" s="360"/>
      <c r="J12" s="688"/>
      <c r="K12" s="3"/>
    </row>
    <row r="13" spans="1:11" ht="19.5" customHeight="1">
      <c r="A13" s="59"/>
      <c r="B13" s="205"/>
      <c r="C13" s="59"/>
      <c r="D13" s="13" t="s">
        <v>239</v>
      </c>
      <c r="E13" s="206"/>
      <c r="F13" s="206"/>
      <c r="H13" s="2"/>
      <c r="I13" s="384"/>
      <c r="J13" s="688"/>
      <c r="K13" s="3"/>
    </row>
    <row r="14" spans="1:11" ht="19.5" customHeight="1">
      <c r="A14" s="59"/>
      <c r="B14" s="205"/>
      <c r="C14" s="59"/>
      <c r="D14" s="207" t="s">
        <v>171</v>
      </c>
      <c r="E14" s="206">
        <f>'Neraca Lajur'!D11</f>
        <v>79232400</v>
      </c>
      <c r="F14" s="206">
        <f>'Neraca Lajur'!J11</f>
        <v>66979000</v>
      </c>
      <c r="H14" s="2"/>
      <c r="I14" s="384"/>
      <c r="J14" s="688"/>
      <c r="K14" s="3"/>
    </row>
    <row r="15" spans="1:11" ht="19.5" customHeight="1">
      <c r="A15" s="59"/>
      <c r="B15" s="205"/>
      <c r="C15" s="59"/>
      <c r="D15" s="13" t="s">
        <v>142</v>
      </c>
      <c r="E15" s="206">
        <f>'Neraca Lajur'!D12</f>
        <v>23239000</v>
      </c>
      <c r="F15" s="206">
        <f>'Neraca Lajur'!J12</f>
        <v>22867000</v>
      </c>
      <c r="H15" s="2"/>
      <c r="I15" s="3"/>
      <c r="J15" s="3"/>
      <c r="K15" s="3"/>
    </row>
    <row r="16" spans="1:9" ht="18" customHeight="1">
      <c r="A16" s="59"/>
      <c r="B16" s="205"/>
      <c r="C16" s="59"/>
      <c r="D16" s="207" t="s">
        <v>241</v>
      </c>
      <c r="E16" s="206">
        <f>'Neraca Lajur'!D13</f>
        <v>233162000</v>
      </c>
      <c r="F16" s="206">
        <f>persediaann!O17</f>
        <v>233162000</v>
      </c>
      <c r="I16" s="2"/>
    </row>
    <row r="17" spans="1:9" ht="18" customHeight="1">
      <c r="A17" s="59"/>
      <c r="B17" s="205"/>
      <c r="C17" s="59"/>
      <c r="D17" s="207" t="s">
        <v>275</v>
      </c>
      <c r="E17" s="206"/>
      <c r="F17" s="206"/>
      <c r="I17" s="2"/>
    </row>
    <row r="18" spans="1:9" ht="18" customHeight="1">
      <c r="A18" s="59"/>
      <c r="B18" s="205"/>
      <c r="C18" s="59"/>
      <c r="D18" s="207"/>
      <c r="E18" s="206"/>
      <c r="F18" s="206"/>
      <c r="I18" s="2"/>
    </row>
    <row r="19" spans="1:8" ht="17.25" customHeight="1">
      <c r="A19" s="59"/>
      <c r="B19" s="205"/>
      <c r="C19" s="593" t="s">
        <v>90</v>
      </c>
      <c r="D19" s="593"/>
      <c r="E19" s="319">
        <f>SUM(E10:E17)</f>
        <v>378828792</v>
      </c>
      <c r="F19" s="386">
        <f>SUM(F10:F18)</f>
        <v>353036592</v>
      </c>
      <c r="H19" s="2"/>
    </row>
    <row r="20" spans="1:6" ht="19.5" customHeight="1">
      <c r="A20" s="59"/>
      <c r="B20" s="205"/>
      <c r="C20" s="593" t="s">
        <v>32</v>
      </c>
      <c r="D20" s="593"/>
      <c r="E20" s="206"/>
      <c r="F20" s="206"/>
    </row>
    <row r="21" spans="1:6" ht="18" customHeight="1">
      <c r="A21" s="59"/>
      <c r="B21" s="205"/>
      <c r="C21" s="59"/>
      <c r="D21" s="13" t="s">
        <v>33</v>
      </c>
      <c r="E21" s="206"/>
      <c r="F21" s="206">
        <v>0</v>
      </c>
    </row>
    <row r="22" spans="1:6" ht="18.75" customHeight="1">
      <c r="A22" s="59"/>
      <c r="B22" s="205"/>
      <c r="C22" s="59"/>
      <c r="D22" s="13" t="s">
        <v>34</v>
      </c>
      <c r="E22" s="206"/>
      <c r="F22" s="206">
        <v>0</v>
      </c>
    </row>
    <row r="23" spans="1:6" ht="17.25" customHeight="1">
      <c r="A23" s="59"/>
      <c r="B23" s="205"/>
      <c r="C23" s="59"/>
      <c r="D23" s="13" t="s">
        <v>111</v>
      </c>
      <c r="E23" s="206">
        <f>'[2]Neraca'!$F$22</f>
        <v>0</v>
      </c>
      <c r="F23" s="206">
        <f>SUM('Neraca Lajur'!J16)</f>
        <v>0</v>
      </c>
    </row>
    <row r="24" spans="1:6" ht="16.5" customHeight="1">
      <c r="A24" s="59"/>
      <c r="B24" s="205"/>
      <c r="C24" s="59"/>
      <c r="D24" s="13" t="s">
        <v>35</v>
      </c>
      <c r="E24" s="208">
        <f>'[2]Neraca'!$F$24</f>
        <v>0</v>
      </c>
      <c r="F24" s="208">
        <f>-'Buku Memorial'!F14</f>
        <v>0</v>
      </c>
    </row>
    <row r="25" spans="1:6" ht="19.5" customHeight="1">
      <c r="A25" s="59"/>
      <c r="B25" s="205"/>
      <c r="C25" s="593" t="s">
        <v>91</v>
      </c>
      <c r="D25" s="593"/>
      <c r="E25" s="208">
        <f>SUM(E21:E24)</f>
        <v>0</v>
      </c>
      <c r="F25" s="208">
        <f>SUM(F23)</f>
        <v>0</v>
      </c>
    </row>
    <row r="26" spans="1:6" ht="19.5" customHeight="1">
      <c r="A26" s="59"/>
      <c r="B26" s="592" t="s">
        <v>42</v>
      </c>
      <c r="C26" s="593"/>
      <c r="D26" s="593"/>
      <c r="E26" s="209">
        <f>E19+E25</f>
        <v>378828792</v>
      </c>
      <c r="F26" s="209">
        <f>F19+F25</f>
        <v>353036592</v>
      </c>
    </row>
    <row r="27" spans="1:9" ht="19.5" customHeight="1">
      <c r="A27" s="210"/>
      <c r="B27" s="211" t="s">
        <v>41</v>
      </c>
      <c r="C27" s="59"/>
      <c r="D27" s="13"/>
      <c r="E27" s="206"/>
      <c r="F27" s="206"/>
      <c r="I27" s="2">
        <f>F41-F26</f>
        <v>0</v>
      </c>
    </row>
    <row r="28" spans="1:6" ht="17.25" customHeight="1">
      <c r="A28" s="210"/>
      <c r="B28" s="211"/>
      <c r="C28" s="212" t="s">
        <v>92</v>
      </c>
      <c r="D28" s="13"/>
      <c r="E28" s="206"/>
      <c r="F28" s="206"/>
    </row>
    <row r="29" spans="1:6" ht="16.5" customHeight="1">
      <c r="A29" s="59"/>
      <c r="B29" s="205"/>
      <c r="C29" s="11"/>
      <c r="D29" s="210" t="s">
        <v>36</v>
      </c>
      <c r="E29" s="206">
        <f>'Neraca Lajur'!K18</f>
        <v>14464727</v>
      </c>
      <c r="F29" s="206">
        <f>'Neraca Lajur'!K18</f>
        <v>14464727</v>
      </c>
    </row>
    <row r="30" spans="1:6" ht="17.25" customHeight="1">
      <c r="A30" s="59"/>
      <c r="B30" s="205"/>
      <c r="C30" s="11"/>
      <c r="D30" s="210" t="s">
        <v>37</v>
      </c>
      <c r="E30" s="208"/>
      <c r="F30" s="208"/>
    </row>
    <row r="31" spans="1:6" ht="17.25" customHeight="1">
      <c r="A31" s="59"/>
      <c r="B31" s="205"/>
      <c r="C31" s="11"/>
      <c r="D31" s="382" t="s">
        <v>212</v>
      </c>
      <c r="E31" s="383">
        <f>'Neraca Lajur'!E20</f>
        <v>11838000</v>
      </c>
      <c r="F31" s="208">
        <f>SUM('Neraca Lajur'!K20)</f>
        <v>0</v>
      </c>
    </row>
    <row r="32" spans="1:6" ht="19.5" customHeight="1">
      <c r="A32" s="59"/>
      <c r="B32" s="205"/>
      <c r="C32" s="212" t="s">
        <v>93</v>
      </c>
      <c r="D32" s="213"/>
      <c r="E32" s="206">
        <f>SUM(E29:E31)</f>
        <v>26302727</v>
      </c>
      <c r="F32" s="206">
        <f>SUM(F29:F31)</f>
        <v>14464727</v>
      </c>
    </row>
    <row r="33" spans="1:6" ht="19.5" customHeight="1">
      <c r="A33" s="210"/>
      <c r="B33" s="214"/>
      <c r="C33" s="215" t="s">
        <v>28</v>
      </c>
      <c r="D33" s="213"/>
      <c r="E33" s="206"/>
      <c r="F33" s="206"/>
    </row>
    <row r="34" spans="1:7" ht="17.25" customHeight="1">
      <c r="A34" s="59"/>
      <c r="B34" s="205"/>
      <c r="C34" s="59"/>
      <c r="D34" s="13" t="s">
        <v>183</v>
      </c>
      <c r="E34" s="206">
        <f>'Neraca Lajur'!E21</f>
        <v>91000000</v>
      </c>
      <c r="F34" s="206">
        <f>E34</f>
        <v>91000000</v>
      </c>
      <c r="G34" s="2"/>
    </row>
    <row r="35" spans="1:7" ht="17.25" customHeight="1">
      <c r="A35" s="59"/>
      <c r="B35" s="205"/>
      <c r="C35" s="59"/>
      <c r="D35" s="13" t="s">
        <v>181</v>
      </c>
      <c r="E35" s="206">
        <v>171970765</v>
      </c>
      <c r="F35" s="206">
        <f>'Neraca Lajur'!K22</f>
        <v>171970765</v>
      </c>
      <c r="G35" s="2"/>
    </row>
    <row r="36" spans="1:6" ht="16.5" customHeight="1">
      <c r="A36" s="59"/>
      <c r="B36" s="205"/>
      <c r="C36" s="59"/>
      <c r="D36" s="13" t="s">
        <v>168</v>
      </c>
      <c r="E36" s="206"/>
      <c r="F36" s="206"/>
    </row>
    <row r="37" spans="1:6" ht="16.5" customHeight="1">
      <c r="A37" s="59"/>
      <c r="B37" s="205"/>
      <c r="C37" s="59"/>
      <c r="D37" s="380" t="s">
        <v>213</v>
      </c>
      <c r="E37" s="381">
        <f>'Neraca Lajur'!E23</f>
        <v>22971800</v>
      </c>
      <c r="F37" s="206">
        <f>'Neraca Lajur'!K23</f>
        <v>0</v>
      </c>
    </row>
    <row r="38" spans="1:8" ht="17.25" customHeight="1">
      <c r="A38" s="59"/>
      <c r="B38" s="205"/>
      <c r="C38" s="59"/>
      <c r="D38" s="380" t="s">
        <v>182</v>
      </c>
      <c r="E38" s="379">
        <f>'Neraca Lajur'!E24</f>
        <v>46395900</v>
      </c>
      <c r="F38" s="206">
        <f>SUM('Neraca Lajur'!K24)</f>
        <v>46395900</v>
      </c>
      <c r="H38" s="2"/>
    </row>
    <row r="39" spans="1:8" ht="17.25" customHeight="1">
      <c r="A39" s="59"/>
      <c r="B39" s="205"/>
      <c r="C39" s="59"/>
      <c r="D39" s="13" t="s">
        <v>53</v>
      </c>
      <c r="E39" s="208">
        <v>20187600</v>
      </c>
      <c r="F39" s="267">
        <f>E39+'Laba Rugi'!E42</f>
        <v>29205200</v>
      </c>
      <c r="H39" s="2"/>
    </row>
    <row r="40" spans="1:8" ht="19.5" customHeight="1">
      <c r="A40" s="59"/>
      <c r="B40" s="205"/>
      <c r="C40" s="212" t="s">
        <v>94</v>
      </c>
      <c r="D40" s="13"/>
      <c r="E40" s="208">
        <f>SUM(E34:E39)</f>
        <v>352526065</v>
      </c>
      <c r="F40" s="208">
        <f>SUM(F34:F39)</f>
        <v>338571865</v>
      </c>
      <c r="H40" s="2"/>
    </row>
    <row r="41" spans="1:8" ht="19.5" customHeight="1">
      <c r="A41" s="59"/>
      <c r="B41" s="592" t="s">
        <v>55</v>
      </c>
      <c r="C41" s="593"/>
      <c r="D41" s="593"/>
      <c r="E41" s="209">
        <f>E40+E32</f>
        <v>378828792</v>
      </c>
      <c r="F41" s="209">
        <f>F32+F40</f>
        <v>353036592</v>
      </c>
      <c r="H41" s="2"/>
    </row>
    <row r="42" spans="1:6" ht="19.5" customHeight="1" thickBot="1">
      <c r="A42" s="59"/>
      <c r="B42" s="302"/>
      <c r="C42" s="216"/>
      <c r="D42" s="216"/>
      <c r="E42" s="217"/>
      <c r="F42" s="217"/>
    </row>
    <row r="43" spans="1:6" ht="12.75">
      <c r="A43" s="11"/>
      <c r="B43" s="11"/>
      <c r="C43" s="11"/>
      <c r="D43" s="11"/>
      <c r="E43" s="11"/>
      <c r="F43" s="11"/>
    </row>
    <row r="44" spans="1:7" ht="12.75">
      <c r="A44" s="11"/>
      <c r="B44" s="11"/>
      <c r="C44" s="11"/>
      <c r="D44" s="11"/>
      <c r="E44" s="590" t="s">
        <v>227</v>
      </c>
      <c r="F44" s="590"/>
      <c r="G44" s="11"/>
    </row>
    <row r="45" spans="1:7" ht="12.75">
      <c r="A45" s="260"/>
      <c r="B45" s="260"/>
      <c r="C45" s="1"/>
      <c r="D45" s="256"/>
      <c r="E45" s="580" t="s">
        <v>165</v>
      </c>
      <c r="F45" s="580"/>
      <c r="G45" s="260"/>
    </row>
    <row r="46" spans="1:7" ht="12.75">
      <c r="A46" s="260"/>
      <c r="B46" s="260"/>
      <c r="C46" s="1"/>
      <c r="D46" s="1" t="s">
        <v>166</v>
      </c>
      <c r="E46" s="1"/>
      <c r="F46" s="1"/>
      <c r="G46" s="1"/>
    </row>
    <row r="47" spans="1:7" ht="12.75">
      <c r="A47" s="573"/>
      <c r="B47" s="573"/>
      <c r="C47" s="573"/>
      <c r="D47" s="288" t="s">
        <v>164</v>
      </c>
      <c r="E47" s="261" t="s">
        <v>162</v>
      </c>
      <c r="F47" s="261" t="s">
        <v>157</v>
      </c>
      <c r="G47" s="258"/>
    </row>
    <row r="48" spans="3:7" ht="14.25">
      <c r="C48" s="12"/>
      <c r="D48" s="87"/>
      <c r="E48" s="87"/>
      <c r="F48" s="258"/>
      <c r="G48" s="258"/>
    </row>
    <row r="49" spans="1:7" ht="12.75">
      <c r="A49" s="591"/>
      <c r="B49" s="591"/>
      <c r="C49" s="591"/>
      <c r="D49" s="261"/>
      <c r="E49" s="261"/>
      <c r="F49" s="257"/>
      <c r="G49" s="258"/>
    </row>
    <row r="50" spans="1:6" ht="12.75">
      <c r="A50" s="11"/>
      <c r="B50" s="11"/>
      <c r="C50" s="11"/>
      <c r="D50" s="11"/>
      <c r="E50" s="11"/>
      <c r="F50" s="11"/>
    </row>
    <row r="51" spans="1:6" ht="12.75">
      <c r="A51" s="11"/>
      <c r="B51" s="11"/>
      <c r="C51" s="11"/>
      <c r="D51" s="295" t="s">
        <v>156</v>
      </c>
      <c r="E51" s="296" t="s">
        <v>153</v>
      </c>
      <c r="F51" s="296" t="s">
        <v>160</v>
      </c>
    </row>
    <row r="52" spans="1:6" ht="12.75">
      <c r="A52" s="11"/>
      <c r="B52" s="11"/>
      <c r="C52" s="11"/>
      <c r="D52" s="11"/>
      <c r="E52" s="11"/>
      <c r="F52" s="11"/>
    </row>
    <row r="53" spans="1:6" ht="12.75">
      <c r="A53" s="11"/>
      <c r="B53" s="11"/>
      <c r="C53" s="11"/>
      <c r="D53" s="11"/>
      <c r="E53" s="11"/>
      <c r="F53" s="11"/>
    </row>
    <row r="54" spans="1:6" ht="12.75">
      <c r="A54" s="11"/>
      <c r="B54" s="11"/>
      <c r="C54" s="11"/>
      <c r="D54" s="11"/>
      <c r="E54" s="11"/>
      <c r="F54" s="11"/>
    </row>
    <row r="55" spans="1:6" ht="12.75">
      <c r="A55" s="11"/>
      <c r="B55" s="11"/>
      <c r="C55" s="11"/>
      <c r="D55" s="11"/>
      <c r="E55" s="11"/>
      <c r="F55" s="11"/>
    </row>
    <row r="56" spans="1:6" ht="12.75">
      <c r="A56" s="11"/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spans="1:6" ht="12.75">
      <c r="A58" s="11"/>
      <c r="B58" s="11"/>
      <c r="C58" s="11"/>
      <c r="D58" s="11"/>
      <c r="E58" s="11"/>
      <c r="F58" s="11"/>
    </row>
    <row r="59" spans="1:6" ht="12.75">
      <c r="A59" s="11"/>
      <c r="B59" s="11"/>
      <c r="C59" s="11"/>
      <c r="D59" s="11"/>
      <c r="E59" s="11"/>
      <c r="F59" s="11"/>
    </row>
    <row r="60" spans="1:6" ht="12.75">
      <c r="A60" s="11"/>
      <c r="B60" s="11"/>
      <c r="C60" s="11"/>
      <c r="D60" s="11"/>
      <c r="E60" s="11"/>
      <c r="F60" s="11"/>
    </row>
    <row r="61" spans="1:6" ht="12.75">
      <c r="A61" s="11"/>
      <c r="B61" s="11"/>
      <c r="C61" s="11"/>
      <c r="D61" s="11"/>
      <c r="E61" s="11"/>
      <c r="F61" s="11"/>
    </row>
    <row r="62" spans="1:6" ht="12.75">
      <c r="A62" s="11"/>
      <c r="B62" s="11"/>
      <c r="C62" s="11"/>
      <c r="D62" s="11"/>
      <c r="E62" s="11"/>
      <c r="F62" s="11"/>
    </row>
    <row r="63" spans="1:6" ht="12.75">
      <c r="A63" s="11"/>
      <c r="B63" s="11"/>
      <c r="C63" s="11"/>
      <c r="D63" s="11"/>
      <c r="E63" s="11"/>
      <c r="F63" s="11"/>
    </row>
    <row r="64" spans="1:6" ht="12.75">
      <c r="A64" s="11"/>
      <c r="B64" s="11"/>
      <c r="C64" s="11"/>
      <c r="D64" s="11"/>
      <c r="E64" s="11"/>
      <c r="F64" s="11"/>
    </row>
    <row r="65" spans="1:6" ht="12.75">
      <c r="A65" s="11"/>
      <c r="B65" s="11"/>
      <c r="C65" s="11"/>
      <c r="D65" s="11"/>
      <c r="E65" s="11"/>
      <c r="F65" s="11"/>
    </row>
    <row r="66" spans="1:6" ht="12.75">
      <c r="A66" s="11"/>
      <c r="B66" s="11"/>
      <c r="C66" s="11"/>
      <c r="D66" s="11"/>
      <c r="E66" s="11"/>
      <c r="F66" s="11"/>
    </row>
    <row r="67" spans="1:6" ht="12.75">
      <c r="A67" s="11"/>
      <c r="B67" s="11"/>
      <c r="C67" s="11"/>
      <c r="D67" s="11"/>
      <c r="E67" s="11"/>
      <c r="F67" s="11"/>
    </row>
    <row r="68" spans="1:6" ht="12.75">
      <c r="A68" s="11"/>
      <c r="B68" s="11"/>
      <c r="C68" s="11"/>
      <c r="D68" s="11"/>
      <c r="E68" s="11"/>
      <c r="F68" s="11"/>
    </row>
    <row r="69" spans="1:6" ht="12.75">
      <c r="A69" s="11"/>
      <c r="B69" s="11"/>
      <c r="C69" s="11"/>
      <c r="D69" s="11"/>
      <c r="E69" s="11"/>
      <c r="F69" s="11"/>
    </row>
    <row r="70" spans="1:6" ht="12.75">
      <c r="A70" s="11"/>
      <c r="B70" s="11"/>
      <c r="C70" s="11"/>
      <c r="D70" s="11"/>
      <c r="E70" s="11"/>
      <c r="F70" s="11"/>
    </row>
    <row r="71" spans="1:6" ht="12.75">
      <c r="A71" s="11"/>
      <c r="B71" s="11"/>
      <c r="C71" s="11"/>
      <c r="D71" s="11"/>
      <c r="E71" s="11"/>
      <c r="F71" s="11"/>
    </row>
    <row r="72" spans="1:6" ht="12.75">
      <c r="A72" s="11"/>
      <c r="B72" s="11"/>
      <c r="C72" s="11"/>
      <c r="D72" s="11"/>
      <c r="E72" s="11"/>
      <c r="F72" s="11"/>
    </row>
    <row r="73" spans="1:6" ht="12.75">
      <c r="A73" s="11"/>
      <c r="B73" s="11"/>
      <c r="C73" s="11"/>
      <c r="D73" s="11"/>
      <c r="E73" s="11"/>
      <c r="F73" s="11"/>
    </row>
    <row r="74" spans="1:6" ht="12.75">
      <c r="A74" s="11"/>
      <c r="B74" s="11"/>
      <c r="C74" s="11"/>
      <c r="D74" s="11"/>
      <c r="E74" s="11"/>
      <c r="F74" s="11"/>
    </row>
    <row r="75" spans="1:6" ht="12.75">
      <c r="A75" s="11"/>
      <c r="B75" s="11"/>
      <c r="C75" s="11"/>
      <c r="D75" s="11"/>
      <c r="E75" s="11"/>
      <c r="F75" s="11"/>
    </row>
    <row r="76" spans="1:6" ht="12.75">
      <c r="A76" s="11"/>
      <c r="B76" s="11"/>
      <c r="C76" s="11"/>
      <c r="D76" s="11"/>
      <c r="E76" s="11"/>
      <c r="F76" s="11"/>
    </row>
    <row r="77" spans="1:6" ht="12.75">
      <c r="A77" s="11"/>
      <c r="B77" s="11"/>
      <c r="C77" s="11"/>
      <c r="D77" s="11"/>
      <c r="E77" s="11"/>
      <c r="F77" s="11"/>
    </row>
    <row r="78" spans="1:6" ht="12.75">
      <c r="A78" s="11"/>
      <c r="B78" s="11"/>
      <c r="C78" s="11"/>
      <c r="D78" s="11"/>
      <c r="E78" s="11"/>
      <c r="F78" s="11"/>
    </row>
    <row r="79" spans="1:6" ht="12.75">
      <c r="A79" s="11"/>
      <c r="B79" s="11"/>
      <c r="C79" s="11"/>
      <c r="D79" s="11"/>
      <c r="E79" s="11"/>
      <c r="F79" s="11"/>
    </row>
    <row r="80" spans="1:6" ht="12.75">
      <c r="A80" s="11"/>
      <c r="B80" s="11"/>
      <c r="C80" s="11"/>
      <c r="D80" s="11"/>
      <c r="E80" s="11"/>
      <c r="F80" s="11"/>
    </row>
    <row r="81" spans="1:6" ht="12.75">
      <c r="A81" s="11"/>
      <c r="B81" s="11"/>
      <c r="C81" s="11"/>
      <c r="D81" s="11"/>
      <c r="E81" s="11"/>
      <c r="F81" s="11"/>
    </row>
    <row r="82" spans="1:6" ht="12.75">
      <c r="A82" s="11"/>
      <c r="B82" s="11"/>
      <c r="C82" s="11"/>
      <c r="D82" s="11"/>
      <c r="E82" s="11"/>
      <c r="F82" s="11"/>
    </row>
    <row r="83" spans="1:6" ht="12.75">
      <c r="A83" s="11"/>
      <c r="B83" s="11"/>
      <c r="C83" s="11"/>
      <c r="D83" s="11"/>
      <c r="E83" s="11"/>
      <c r="F83" s="11"/>
    </row>
    <row r="84" spans="1:6" ht="12.75">
      <c r="A84" s="11"/>
      <c r="B84" s="11"/>
      <c r="C84" s="11"/>
      <c r="D84" s="11"/>
      <c r="E84" s="11"/>
      <c r="F84" s="11"/>
    </row>
    <row r="85" spans="1:6" ht="12.75">
      <c r="A85" s="11"/>
      <c r="B85" s="11"/>
      <c r="C85" s="11"/>
      <c r="D85" s="11"/>
      <c r="E85" s="11"/>
      <c r="F85" s="11"/>
    </row>
    <row r="86" spans="1:6" ht="12.75">
      <c r="A86" s="11"/>
      <c r="B86" s="11"/>
      <c r="C86" s="11"/>
      <c r="D86" s="11"/>
      <c r="E86" s="11"/>
      <c r="F86" s="11"/>
    </row>
  </sheetData>
  <sheetProtection/>
  <mergeCells count="19">
    <mergeCell ref="A3:F3"/>
    <mergeCell ref="A4:F4"/>
    <mergeCell ref="E5:E7"/>
    <mergeCell ref="F5:F7"/>
    <mergeCell ref="C9:D9"/>
    <mergeCell ref="C20:D20"/>
    <mergeCell ref="A5:A7"/>
    <mergeCell ref="B5:D7"/>
    <mergeCell ref="C19:D19"/>
    <mergeCell ref="E44:F44"/>
    <mergeCell ref="E45:F45"/>
    <mergeCell ref="A49:C49"/>
    <mergeCell ref="A1:F1"/>
    <mergeCell ref="A2:F2"/>
    <mergeCell ref="B26:D26"/>
    <mergeCell ref="B8:D8"/>
    <mergeCell ref="A47:C47"/>
    <mergeCell ref="C25:D25"/>
    <mergeCell ref="B41:D41"/>
  </mergeCells>
  <printOptions/>
  <pageMargins left="0.984251968503937" right="0.5905511811023623" top="0.2362204724409449" bottom="0.3937007874015748" header="0.2362204724409449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8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4.7109375" style="12" customWidth="1"/>
    <col min="2" max="2" width="11.57421875" style="12" customWidth="1"/>
    <col min="3" max="3" width="34.421875" style="12" customWidth="1"/>
    <col min="4" max="4" width="20.421875" style="12" customWidth="1"/>
    <col min="5" max="5" width="19.140625" style="12" customWidth="1"/>
    <col min="6" max="16384" width="9.140625" style="12" customWidth="1"/>
  </cols>
  <sheetData>
    <row r="1" spans="1:5" ht="14.25">
      <c r="A1" s="515" t="s">
        <v>9</v>
      </c>
      <c r="B1" s="515"/>
      <c r="C1" s="515"/>
      <c r="D1" s="515"/>
      <c r="E1" s="515"/>
    </row>
    <row r="2" spans="1:5" ht="14.25">
      <c r="A2" s="515" t="s">
        <v>139</v>
      </c>
      <c r="B2" s="515"/>
      <c r="C2" s="515"/>
      <c r="D2" s="515"/>
      <c r="E2" s="515"/>
    </row>
    <row r="3" spans="1:5" ht="14.25">
      <c r="A3" s="515" t="s">
        <v>138</v>
      </c>
      <c r="B3" s="515"/>
      <c r="C3" s="515"/>
      <c r="D3" s="515"/>
      <c r="E3" s="515"/>
    </row>
    <row r="4" spans="1:5" ht="25.5" customHeight="1">
      <c r="A4" s="516" t="s">
        <v>69</v>
      </c>
      <c r="B4" s="516"/>
      <c r="C4" s="516"/>
      <c r="D4" s="516"/>
      <c r="E4" s="516"/>
    </row>
    <row r="5" spans="1:5" ht="14.25">
      <c r="A5" s="523" t="s">
        <v>228</v>
      </c>
      <c r="B5" s="515"/>
      <c r="C5" s="515"/>
      <c r="D5" s="515"/>
      <c r="E5" s="515"/>
    </row>
    <row r="6" spans="1:2" ht="14.25">
      <c r="A6" s="18"/>
      <c r="B6" s="14"/>
    </row>
    <row r="7" spans="1:2" ht="14.25">
      <c r="A7" s="18"/>
      <c r="B7" s="14"/>
    </row>
    <row r="8" spans="1:6" ht="15" customHeight="1">
      <c r="A8" s="15" t="s">
        <v>59</v>
      </c>
      <c r="B8" s="16"/>
      <c r="C8" s="14"/>
      <c r="D8" s="17"/>
      <c r="E8" s="17"/>
      <c r="F8" s="14"/>
    </row>
    <row r="9" spans="2:6" ht="15" customHeight="1">
      <c r="B9" s="218" t="s">
        <v>269</v>
      </c>
      <c r="C9" s="14"/>
      <c r="D9" s="17">
        <f>'Kas Masuk'!K20</f>
        <v>2331600</v>
      </c>
      <c r="E9" s="17"/>
      <c r="F9" s="14"/>
    </row>
    <row r="10" spans="2:6" ht="15" customHeight="1">
      <c r="B10" s="347" t="s">
        <v>271</v>
      </c>
      <c r="C10" s="14"/>
      <c r="D10" s="17">
        <f>'Neraca Lajur'!I31</f>
        <v>6686000</v>
      </c>
      <c r="E10" s="17"/>
      <c r="F10" s="14"/>
    </row>
    <row r="11" spans="2:6" ht="15" customHeight="1">
      <c r="B11" s="494" t="s">
        <v>270</v>
      </c>
      <c r="C11" s="14"/>
      <c r="D11" s="17">
        <f>'Neraca Lajur'!I29</f>
        <v>0</v>
      </c>
      <c r="E11" s="17"/>
      <c r="F11" s="14"/>
    </row>
    <row r="12" spans="2:6" ht="15" customHeight="1">
      <c r="B12" s="494" t="s">
        <v>272</v>
      </c>
      <c r="C12" s="14"/>
      <c r="D12" s="17">
        <v>0</v>
      </c>
      <c r="E12" s="17"/>
      <c r="F12" s="14"/>
    </row>
    <row r="13" spans="2:6" ht="15" customHeight="1">
      <c r="B13" s="494" t="s">
        <v>273</v>
      </c>
      <c r="C13" s="14"/>
      <c r="D13" s="17">
        <v>0</v>
      </c>
      <c r="E13" s="17"/>
      <c r="F13" s="14"/>
    </row>
    <row r="14" spans="2:6" ht="15" customHeight="1">
      <c r="B14" s="218" t="s">
        <v>274</v>
      </c>
      <c r="C14" s="14"/>
      <c r="D14" s="17">
        <v>0</v>
      </c>
      <c r="E14" s="17"/>
      <c r="F14" s="14"/>
    </row>
    <row r="15" spans="1:6" ht="15" customHeight="1">
      <c r="A15" s="128" t="s">
        <v>115</v>
      </c>
      <c r="B15" s="218"/>
      <c r="C15" s="14"/>
      <c r="D15" s="17"/>
      <c r="E15" s="17">
        <f>SUM(D9:D14)</f>
        <v>9017600</v>
      </c>
      <c r="F15" s="14"/>
    </row>
    <row r="16" spans="2:6" ht="15" customHeight="1">
      <c r="B16" s="218"/>
      <c r="C16" s="14"/>
      <c r="D16" s="17"/>
      <c r="E16" s="17"/>
      <c r="F16" s="14"/>
    </row>
    <row r="17" spans="1:6" ht="15" customHeight="1">
      <c r="A17" s="220" t="s">
        <v>60</v>
      </c>
      <c r="B17" s="16"/>
      <c r="C17" s="14" t="s">
        <v>197</v>
      </c>
      <c r="D17" s="17"/>
      <c r="E17" s="17"/>
      <c r="F17" s="14"/>
    </row>
    <row r="18" spans="2:6" ht="15" customHeight="1">
      <c r="B18" s="221" t="s">
        <v>61</v>
      </c>
      <c r="C18" s="14"/>
      <c r="D18" s="17">
        <f>'Buku Memorial'!E10</f>
        <v>0</v>
      </c>
      <c r="E18" s="17"/>
      <c r="F18" s="14"/>
    </row>
    <row r="19" spans="2:6" ht="15" customHeight="1">
      <c r="B19" s="221" t="s">
        <v>144</v>
      </c>
      <c r="C19" s="14"/>
      <c r="D19" s="17"/>
      <c r="E19" s="17"/>
      <c r="F19" s="14"/>
    </row>
    <row r="20" spans="2:6" ht="15" customHeight="1">
      <c r="B20" s="221" t="s">
        <v>62</v>
      </c>
      <c r="C20" s="14"/>
      <c r="D20" s="17"/>
      <c r="E20" s="17"/>
      <c r="F20" s="14"/>
    </row>
    <row r="21" spans="2:6" ht="15" customHeight="1">
      <c r="B21" s="221" t="s">
        <v>80</v>
      </c>
      <c r="C21" s="14"/>
      <c r="D21" s="225">
        <f>-'Buku Memorial'!E10</f>
        <v>0</v>
      </c>
      <c r="E21" s="17"/>
      <c r="F21" s="14"/>
    </row>
    <row r="22" spans="1:6" ht="15" customHeight="1">
      <c r="A22" s="606" t="s">
        <v>116</v>
      </c>
      <c r="B22" s="606"/>
      <c r="C22" s="606"/>
      <c r="D22" s="17"/>
      <c r="E22" s="225">
        <f>D18+D21</f>
        <v>0</v>
      </c>
      <c r="F22" s="14"/>
    </row>
    <row r="23" spans="1:6" ht="15" customHeight="1">
      <c r="A23" s="222" t="s">
        <v>117</v>
      </c>
      <c r="B23" s="222"/>
      <c r="C23" s="222"/>
      <c r="D23" s="17"/>
      <c r="E23" s="17">
        <f>E15-E22</f>
        <v>9017600</v>
      </c>
      <c r="F23" s="14"/>
    </row>
    <row r="24" spans="1:6" ht="15" customHeight="1">
      <c r="A24" s="219"/>
      <c r="B24" s="16"/>
      <c r="C24" s="14"/>
      <c r="D24" s="17"/>
      <c r="E24" s="17"/>
      <c r="F24" s="14"/>
    </row>
    <row r="25" spans="1:6" ht="15" customHeight="1">
      <c r="A25" s="605" t="s">
        <v>118</v>
      </c>
      <c r="B25" s="605"/>
      <c r="C25" s="605"/>
      <c r="D25" s="17"/>
      <c r="E25" s="17"/>
      <c r="F25" s="14"/>
    </row>
    <row r="26" spans="1:6" ht="15" customHeight="1">
      <c r="A26" s="221" t="s">
        <v>119</v>
      </c>
      <c r="B26" s="16"/>
      <c r="C26" s="14"/>
      <c r="D26" s="17"/>
      <c r="E26" s="17"/>
      <c r="F26" s="14"/>
    </row>
    <row r="27" spans="2:6" ht="15" customHeight="1">
      <c r="B27" s="221" t="s">
        <v>63</v>
      </c>
      <c r="C27" s="16"/>
      <c r="D27" s="17"/>
      <c r="E27" s="17"/>
      <c r="F27" s="14"/>
    </row>
    <row r="28" spans="3:6" ht="15" customHeight="1">
      <c r="C28" s="218" t="s">
        <v>67</v>
      </c>
      <c r="D28" s="17"/>
      <c r="E28" s="17"/>
      <c r="F28" s="14"/>
    </row>
    <row r="29" spans="3:6" ht="15" customHeight="1">
      <c r="C29" s="221" t="s">
        <v>81</v>
      </c>
      <c r="D29" s="17"/>
      <c r="E29" s="17"/>
      <c r="F29" s="14"/>
    </row>
    <row r="30" spans="3:6" ht="15" customHeight="1">
      <c r="C30" s="221" t="s">
        <v>193</v>
      </c>
      <c r="D30" s="17">
        <f>'Neraca Lajur'!H39</f>
        <v>0</v>
      </c>
      <c r="E30" s="17"/>
      <c r="F30" s="14"/>
    </row>
    <row r="31" spans="3:6" ht="15" customHeight="1">
      <c r="C31" s="221" t="s">
        <v>189</v>
      </c>
      <c r="D31" s="17"/>
      <c r="E31" s="17"/>
      <c r="F31" s="14"/>
    </row>
    <row r="32" spans="3:6" ht="15" customHeight="1">
      <c r="C32" s="221" t="s">
        <v>186</v>
      </c>
      <c r="D32" s="17">
        <f>'Neraca Lajur'!H44</f>
        <v>0</v>
      </c>
      <c r="E32" s="17"/>
      <c r="F32" s="14"/>
    </row>
    <row r="33" spans="2:6" ht="15" customHeight="1">
      <c r="B33" s="221" t="s">
        <v>64</v>
      </c>
      <c r="C33" s="16"/>
      <c r="D33" s="17"/>
      <c r="E33" s="17"/>
      <c r="F33" s="14"/>
    </row>
    <row r="34" spans="3:6" ht="15" customHeight="1">
      <c r="C34" s="221" t="s">
        <v>68</v>
      </c>
      <c r="D34" s="17"/>
      <c r="E34" s="17"/>
      <c r="F34" s="14"/>
    </row>
    <row r="35" spans="3:6" ht="15" customHeight="1">
      <c r="C35" s="221" t="s">
        <v>65</v>
      </c>
      <c r="D35" s="17">
        <f>'Kas Keluar'!M16</f>
        <v>0</v>
      </c>
      <c r="E35" s="17"/>
      <c r="F35" s="14"/>
    </row>
    <row r="36" spans="3:6" ht="15" customHeight="1">
      <c r="C36" s="221" t="s">
        <v>195</v>
      </c>
      <c r="D36" s="17">
        <f>'Kas Keluar'!L16</f>
        <v>0</v>
      </c>
      <c r="E36" s="17"/>
      <c r="F36" s="14"/>
    </row>
    <row r="37" spans="3:6" ht="15" customHeight="1">
      <c r="C37" s="221" t="s">
        <v>84</v>
      </c>
      <c r="D37" s="17"/>
      <c r="E37" s="17"/>
      <c r="F37" s="14"/>
    </row>
    <row r="38" spans="3:6" ht="15" customHeight="1">
      <c r="C38" s="221" t="s">
        <v>66</v>
      </c>
      <c r="D38" s="17">
        <f>'Neraca Lajur'!H42</f>
        <v>0</v>
      </c>
      <c r="E38" s="17"/>
      <c r="F38" s="14"/>
    </row>
    <row r="39" spans="1:6" ht="15" customHeight="1">
      <c r="A39" s="218" t="s">
        <v>48</v>
      </c>
      <c r="B39" s="14"/>
      <c r="C39" s="14"/>
      <c r="D39" s="17"/>
      <c r="E39" s="17"/>
      <c r="F39" s="14"/>
    </row>
    <row r="40" spans="2:6" ht="15" customHeight="1">
      <c r="B40" s="221" t="s">
        <v>58</v>
      </c>
      <c r="C40" s="14"/>
      <c r="D40" s="17">
        <v>0</v>
      </c>
      <c r="E40" s="17"/>
      <c r="F40" s="14"/>
    </row>
    <row r="41" spans="1:6" ht="15" customHeight="1">
      <c r="A41" s="220" t="s">
        <v>120</v>
      </c>
      <c r="B41" s="223"/>
      <c r="C41" s="14"/>
      <c r="D41" s="17"/>
      <c r="E41" s="225">
        <f>SUM(D28:D40)</f>
        <v>0</v>
      </c>
      <c r="F41" s="14"/>
    </row>
    <row r="42" spans="1:6" ht="15" customHeight="1">
      <c r="A42" s="224" t="s">
        <v>121</v>
      </c>
      <c r="B42" s="15"/>
      <c r="C42" s="14"/>
      <c r="D42" s="17"/>
      <c r="E42" s="268">
        <f>SUM(E23-E41)</f>
        <v>9017600</v>
      </c>
      <c r="F42" s="14"/>
    </row>
    <row r="43" spans="1:6" ht="15" customHeight="1">
      <c r="A43" s="219"/>
      <c r="B43" s="14"/>
      <c r="C43" s="14"/>
      <c r="D43" s="14"/>
      <c r="E43" s="14"/>
      <c r="F43" s="14"/>
    </row>
    <row r="44" spans="1:6" ht="15" customHeight="1">
      <c r="A44" s="11"/>
      <c r="B44" s="11"/>
      <c r="C44" s="11"/>
      <c r="D44" s="19" t="s">
        <v>227</v>
      </c>
      <c r="E44" s="11"/>
      <c r="F44" s="11"/>
    </row>
    <row r="45" spans="1:5" ht="15" customHeight="1">
      <c r="A45" s="580"/>
      <c r="B45" s="580"/>
      <c r="C45" s="11"/>
      <c r="D45" s="19" t="s">
        <v>165</v>
      </c>
      <c r="E45" s="11"/>
    </row>
    <row r="46" spans="1:5" ht="15" customHeight="1">
      <c r="A46" s="580" t="s">
        <v>163</v>
      </c>
      <c r="B46" s="580"/>
      <c r="C46" s="580" t="s">
        <v>162</v>
      </c>
      <c r="D46" s="580"/>
      <c r="E46" s="19" t="s">
        <v>157</v>
      </c>
    </row>
    <row r="47" spans="1:5" ht="15" customHeight="1">
      <c r="A47" s="591" t="s">
        <v>164</v>
      </c>
      <c r="B47" s="607"/>
      <c r="C47" s="260"/>
      <c r="D47" s="256"/>
      <c r="E47" s="256"/>
    </row>
    <row r="48" spans="1:5" ht="15" customHeight="1">
      <c r="A48"/>
      <c r="B48"/>
      <c r="C48" s="259"/>
      <c r="D48" s="1"/>
      <c r="E48" s="1"/>
    </row>
    <row r="49" spans="1:5" ht="15" customHeight="1">
      <c r="A49" s="607"/>
      <c r="B49" s="607"/>
      <c r="C49"/>
      <c r="D49" s="261"/>
      <c r="E49" s="261"/>
    </row>
    <row r="50" spans="1:5" ht="15" customHeight="1">
      <c r="A50" s="603" t="s">
        <v>156</v>
      </c>
      <c r="B50" s="603"/>
      <c r="C50" s="603" t="s">
        <v>153</v>
      </c>
      <c r="D50" s="603"/>
      <c r="E50" s="263" t="s">
        <v>160</v>
      </c>
    </row>
    <row r="51" spans="1:5" ht="15" customHeight="1">
      <c r="A51" s="14"/>
      <c r="B51" s="14"/>
      <c r="C51" s="262"/>
      <c r="D51" s="87"/>
      <c r="E51" s="87"/>
    </row>
    <row r="52" spans="1:7" ht="15" customHeight="1">
      <c r="A52" s="14"/>
      <c r="B52" s="14"/>
      <c r="C52" s="11"/>
      <c r="D52" s="261"/>
      <c r="E52" s="261"/>
      <c r="F52" s="11"/>
      <c r="G52" s="11"/>
    </row>
    <row r="53" spans="1:6" ht="15" customHeight="1">
      <c r="A53" s="14"/>
      <c r="B53" s="14"/>
      <c r="C53" s="14"/>
      <c r="D53" s="14"/>
      <c r="E53" s="14"/>
      <c r="F53" s="14"/>
    </row>
    <row r="54" spans="1:6" ht="15" customHeight="1">
      <c r="A54" s="14"/>
      <c r="B54" s="14"/>
      <c r="C54" s="14"/>
      <c r="D54" s="14"/>
      <c r="E54" s="14"/>
      <c r="F54" s="14"/>
    </row>
    <row r="55" spans="1:6" ht="15" customHeight="1">
      <c r="A55" s="14"/>
      <c r="B55" s="14"/>
      <c r="C55" s="14"/>
      <c r="D55" s="14"/>
      <c r="E55" s="14"/>
      <c r="F55" s="14"/>
    </row>
    <row r="56" spans="1:2" ht="15" customHeight="1">
      <c r="A56" s="14"/>
      <c r="B56" s="14"/>
    </row>
    <row r="57" spans="1:3" ht="15" customHeight="1">
      <c r="A57" s="14"/>
      <c r="B57" s="14"/>
      <c r="C57" s="328"/>
    </row>
    <row r="58" spans="1:3" ht="15" customHeight="1">
      <c r="A58" s="14"/>
      <c r="B58" s="14"/>
      <c r="C58" s="328"/>
    </row>
    <row r="59" spans="1:2" ht="15" customHeight="1">
      <c r="A59" s="14"/>
      <c r="B59" s="14"/>
    </row>
    <row r="60" spans="1:3" ht="15" customHeight="1">
      <c r="A60" s="14"/>
      <c r="B60" s="14"/>
      <c r="C60" s="328"/>
    </row>
    <row r="61" spans="1:2" ht="15" customHeight="1">
      <c r="A61" s="14"/>
      <c r="B61" s="14"/>
    </row>
    <row r="62" spans="1:2" ht="18" customHeight="1">
      <c r="A62" s="14"/>
      <c r="B62" s="14"/>
    </row>
    <row r="63" spans="1:2" ht="14.25">
      <c r="A63" s="604"/>
      <c r="B63" s="604"/>
    </row>
    <row r="64" spans="1:2" ht="14.25">
      <c r="A64" s="604"/>
      <c r="B64" s="604"/>
    </row>
    <row r="65" spans="1:2" ht="14.25">
      <c r="A65" s="604"/>
      <c r="B65" s="604"/>
    </row>
    <row r="66" spans="1:2" ht="14.25">
      <c r="A66" s="14"/>
      <c r="B66" s="14"/>
    </row>
    <row r="67" spans="1:2" ht="14.25">
      <c r="A67" s="604"/>
      <c r="B67" s="604"/>
    </row>
    <row r="68" spans="1:2" ht="14.25">
      <c r="A68" s="604"/>
      <c r="B68" s="604"/>
    </row>
    <row r="69" spans="1:2" ht="14.25">
      <c r="A69" s="14"/>
      <c r="B69" s="14"/>
    </row>
    <row r="70" spans="1:2" ht="14.25">
      <c r="A70" s="14"/>
      <c r="B70" s="14"/>
    </row>
    <row r="71" spans="1:2" ht="14.25">
      <c r="A71" s="16"/>
      <c r="B71" s="16"/>
    </row>
    <row r="72" spans="1:2" ht="14.25">
      <c r="A72" s="16"/>
      <c r="B72" s="16"/>
    </row>
    <row r="73" spans="1:2" ht="14.25">
      <c r="A73" s="16"/>
      <c r="B73" s="16"/>
    </row>
    <row r="74" spans="1:2" ht="14.25">
      <c r="A74" s="16"/>
      <c r="B74" s="16"/>
    </row>
    <row r="75" spans="1:2" ht="14.25">
      <c r="A75" s="16"/>
      <c r="B75" s="16"/>
    </row>
    <row r="76" spans="1:2" ht="14.25">
      <c r="A76" s="16"/>
      <c r="B76" s="16"/>
    </row>
    <row r="77" spans="1:2" ht="14.25">
      <c r="A77" s="16"/>
      <c r="B77" s="16"/>
    </row>
    <row r="78" spans="1:2" ht="14.25">
      <c r="A78" s="16"/>
      <c r="B78" s="16"/>
    </row>
    <row r="79" spans="1:2" ht="14.25">
      <c r="A79" s="16"/>
      <c r="B79" s="16"/>
    </row>
    <row r="80" spans="1:2" ht="14.25">
      <c r="A80" s="16"/>
      <c r="B80" s="16"/>
    </row>
    <row r="81" spans="1:2" ht="14.25">
      <c r="A81" s="16"/>
      <c r="B81" s="16"/>
    </row>
    <row r="82" spans="1:2" ht="14.25">
      <c r="A82" s="16"/>
      <c r="B82" s="16"/>
    </row>
    <row r="83" spans="1:2" ht="14.25">
      <c r="A83" s="16"/>
      <c r="B83" s="16"/>
    </row>
    <row r="84" spans="1:2" ht="14.25">
      <c r="A84" s="16"/>
      <c r="B84" s="16"/>
    </row>
    <row r="85" spans="1:2" ht="14.25">
      <c r="A85" s="16"/>
      <c r="B85" s="16"/>
    </row>
    <row r="86" spans="1:2" ht="14.25">
      <c r="A86" s="16"/>
      <c r="B86" s="16"/>
    </row>
    <row r="87" spans="1:2" ht="14.25">
      <c r="A87" s="16"/>
      <c r="B87" s="16"/>
    </row>
    <row r="88" spans="1:2" ht="14.25">
      <c r="A88" s="14"/>
      <c r="B88" s="14"/>
    </row>
    <row r="89" spans="1:2" ht="14.25">
      <c r="A89" s="14"/>
      <c r="B89" s="14"/>
    </row>
    <row r="132" spans="1:2" ht="14.25">
      <c r="A132" s="604"/>
      <c r="B132" s="604"/>
    </row>
    <row r="133" spans="1:2" ht="14.25">
      <c r="A133" s="604"/>
      <c r="B133" s="604"/>
    </row>
    <row r="134" spans="1:2" ht="14.25">
      <c r="A134" s="604"/>
      <c r="B134" s="604"/>
    </row>
    <row r="135" spans="1:2" ht="14.25">
      <c r="A135" s="14"/>
      <c r="B135" s="14"/>
    </row>
    <row r="136" spans="1:2" ht="14.25">
      <c r="A136" s="604"/>
      <c r="B136" s="604"/>
    </row>
    <row r="137" spans="1:2" ht="14.25">
      <c r="A137" s="604"/>
      <c r="B137" s="604"/>
    </row>
    <row r="138" spans="1:2" ht="14.25">
      <c r="A138" s="14"/>
      <c r="B138" s="14"/>
    </row>
    <row r="139" spans="1:2" ht="14.25">
      <c r="A139" s="14"/>
      <c r="B139" s="14"/>
    </row>
    <row r="140" spans="1:2" ht="14.25">
      <c r="A140" s="16"/>
      <c r="B140" s="16"/>
    </row>
    <row r="141" spans="1:2" ht="14.25">
      <c r="A141" s="16"/>
      <c r="B141" s="16"/>
    </row>
    <row r="142" spans="1:2" ht="14.25">
      <c r="A142" s="16"/>
      <c r="B142" s="16"/>
    </row>
    <row r="143" spans="1:2" ht="14.25">
      <c r="A143" s="16"/>
      <c r="B143" s="16"/>
    </row>
    <row r="144" spans="1:2" ht="14.25">
      <c r="A144" s="16"/>
      <c r="B144" s="16"/>
    </row>
    <row r="145" spans="1:2" ht="14.25">
      <c r="A145" s="16"/>
      <c r="B145" s="16"/>
    </row>
    <row r="146" spans="1:2" ht="14.25">
      <c r="A146" s="16"/>
      <c r="B146" s="16"/>
    </row>
    <row r="147" spans="1:2" ht="14.25">
      <c r="A147" s="16"/>
      <c r="B147" s="16"/>
    </row>
    <row r="148" spans="1:2" ht="14.25">
      <c r="A148" s="16"/>
      <c r="B148" s="16"/>
    </row>
    <row r="149" spans="1:2" ht="14.25">
      <c r="A149" s="16"/>
      <c r="B149" s="16"/>
    </row>
    <row r="150" spans="1:2" ht="14.25">
      <c r="A150" s="16"/>
      <c r="B150" s="16"/>
    </row>
    <row r="151" spans="1:2" ht="15.75" customHeight="1">
      <c r="A151" s="16"/>
      <c r="B151" s="16"/>
    </row>
    <row r="152" spans="1:2" ht="14.25">
      <c r="A152" s="16"/>
      <c r="B152" s="16"/>
    </row>
    <row r="153" spans="1:2" ht="14.25">
      <c r="A153" s="16"/>
      <c r="B153" s="16"/>
    </row>
    <row r="154" spans="1:2" ht="14.25">
      <c r="A154" s="16"/>
      <c r="B154" s="16"/>
    </row>
    <row r="155" spans="1:2" ht="19.5" customHeight="1">
      <c r="A155" s="16"/>
      <c r="B155" s="16"/>
    </row>
    <row r="156" spans="1:2" ht="19.5" customHeight="1">
      <c r="A156" s="16"/>
      <c r="B156" s="16"/>
    </row>
    <row r="157" spans="1:2" ht="19.5" customHeight="1">
      <c r="A157" s="14"/>
      <c r="B157" s="14"/>
    </row>
    <row r="158" spans="1:2" ht="19.5" customHeight="1">
      <c r="A158" s="14"/>
      <c r="B158" s="14"/>
    </row>
    <row r="159" spans="1:2" ht="19.5" customHeight="1">
      <c r="A159" s="16"/>
      <c r="B159" s="16"/>
    </row>
    <row r="160" spans="1:2" ht="14.25">
      <c r="A160" s="14"/>
      <c r="B160" s="14"/>
    </row>
    <row r="161" spans="1:2" ht="14.25">
      <c r="A161" s="14"/>
      <c r="B161" s="14"/>
    </row>
    <row r="162" spans="1:2" ht="14.25">
      <c r="A162" s="14"/>
      <c r="B162" s="14"/>
    </row>
    <row r="163" spans="1:2" ht="14.25">
      <c r="A163" s="14"/>
      <c r="B163" s="14"/>
    </row>
    <row r="164" spans="1:2" ht="14.25">
      <c r="A164" s="14"/>
      <c r="B164" s="14"/>
    </row>
    <row r="165" spans="1:2" ht="14.25">
      <c r="A165" s="14"/>
      <c r="B165" s="14"/>
    </row>
    <row r="166" spans="1:2" ht="14.25">
      <c r="A166" s="14"/>
      <c r="B166" s="14"/>
    </row>
    <row r="167" spans="1:2" ht="14.25">
      <c r="A167" s="14"/>
      <c r="B167" s="14"/>
    </row>
    <row r="168" spans="1:2" ht="14.25">
      <c r="A168" s="14"/>
      <c r="B168" s="14"/>
    </row>
    <row r="169" spans="1:2" ht="14.25">
      <c r="A169" s="14"/>
      <c r="B169" s="14"/>
    </row>
    <row r="170" spans="1:2" ht="14.25">
      <c r="A170" s="14"/>
      <c r="B170" s="14"/>
    </row>
    <row r="171" spans="1:2" ht="14.25">
      <c r="A171" s="14"/>
      <c r="B171" s="14"/>
    </row>
    <row r="172" spans="1:2" ht="14.25">
      <c r="A172" s="14"/>
      <c r="B172" s="14"/>
    </row>
    <row r="173" spans="1:2" ht="14.25">
      <c r="A173" s="14"/>
      <c r="B173" s="14"/>
    </row>
    <row r="174" spans="1:2" ht="14.25">
      <c r="A174" s="14"/>
      <c r="B174" s="14"/>
    </row>
    <row r="175" spans="1:2" ht="14.25">
      <c r="A175" s="14"/>
      <c r="B175" s="14"/>
    </row>
    <row r="176" spans="1:2" ht="14.25">
      <c r="A176" s="14"/>
      <c r="B176" s="14"/>
    </row>
    <row r="177" spans="1:2" ht="14.25">
      <c r="A177" s="14"/>
      <c r="B177" s="14"/>
    </row>
    <row r="178" spans="1:2" ht="14.25">
      <c r="A178" s="14"/>
      <c r="B178" s="14"/>
    </row>
    <row r="179" spans="1:2" ht="14.25">
      <c r="A179" s="14"/>
      <c r="B179" s="14"/>
    </row>
    <row r="180" spans="1:2" ht="14.25">
      <c r="A180" s="14"/>
      <c r="B180" s="14"/>
    </row>
    <row r="181" spans="1:2" ht="14.25">
      <c r="A181" s="14"/>
      <c r="B181" s="14"/>
    </row>
    <row r="182" spans="1:2" ht="14.25">
      <c r="A182" s="14"/>
      <c r="B182" s="14"/>
    </row>
    <row r="183" spans="1:2" ht="14.25">
      <c r="A183" s="14"/>
      <c r="B183" s="14"/>
    </row>
    <row r="184" spans="1:2" ht="14.25">
      <c r="A184" s="14"/>
      <c r="B184" s="14"/>
    </row>
    <row r="185" spans="1:2" ht="14.25">
      <c r="A185" s="14"/>
      <c r="B185" s="14"/>
    </row>
    <row r="186" spans="1:2" ht="14.25">
      <c r="A186" s="14"/>
      <c r="B186" s="14"/>
    </row>
    <row r="187" spans="1:2" ht="14.25">
      <c r="A187" s="14"/>
      <c r="B187" s="14"/>
    </row>
    <row r="188" spans="1:2" ht="14.25">
      <c r="A188" s="14"/>
      <c r="B188" s="14"/>
    </row>
    <row r="189" spans="1:2" ht="14.25">
      <c r="A189" s="14"/>
      <c r="B189" s="14"/>
    </row>
    <row r="190" spans="1:2" ht="14.25">
      <c r="A190" s="14"/>
      <c r="B190" s="14"/>
    </row>
    <row r="191" spans="1:2" ht="14.25">
      <c r="A191" s="14"/>
      <c r="B191" s="14"/>
    </row>
    <row r="192" spans="1:2" ht="14.25">
      <c r="A192" s="14"/>
      <c r="B192" s="14"/>
    </row>
    <row r="193" spans="1:2" ht="14.25">
      <c r="A193" s="14"/>
      <c r="B193" s="14"/>
    </row>
    <row r="194" spans="1:2" ht="14.25">
      <c r="A194" s="14"/>
      <c r="B194" s="14"/>
    </row>
    <row r="195" spans="1:2" ht="14.25">
      <c r="A195" s="14"/>
      <c r="B195" s="14"/>
    </row>
    <row r="196" spans="1:2" ht="14.25">
      <c r="A196" s="14"/>
      <c r="B196" s="14"/>
    </row>
    <row r="197" spans="1:2" ht="14.25">
      <c r="A197" s="14"/>
      <c r="B197" s="14"/>
    </row>
    <row r="198" spans="1:2" ht="14.25">
      <c r="A198" s="14"/>
      <c r="B198" s="14"/>
    </row>
    <row r="199" spans="1:2" ht="14.25">
      <c r="A199" s="604"/>
      <c r="B199" s="604"/>
    </row>
    <row r="200" spans="1:2" ht="14.25">
      <c r="A200" s="604"/>
      <c r="B200" s="604"/>
    </row>
    <row r="201" spans="1:2" ht="14.25">
      <c r="A201" s="604"/>
      <c r="B201" s="604"/>
    </row>
    <row r="202" spans="1:2" ht="14.25">
      <c r="A202" s="14"/>
      <c r="B202" s="14"/>
    </row>
    <row r="203" spans="1:2" ht="14.25">
      <c r="A203" s="604"/>
      <c r="B203" s="604"/>
    </row>
    <row r="204" spans="1:2" ht="14.25">
      <c r="A204" s="604"/>
      <c r="B204" s="604"/>
    </row>
    <row r="205" spans="1:2" ht="14.25">
      <c r="A205" s="14"/>
      <c r="B205" s="14"/>
    </row>
    <row r="206" spans="1:2" ht="14.25">
      <c r="A206" s="14"/>
      <c r="B206" s="14"/>
    </row>
    <row r="207" spans="1:2" ht="14.25">
      <c r="A207" s="16"/>
      <c r="B207" s="16"/>
    </row>
    <row r="208" spans="1:2" ht="14.25">
      <c r="A208" s="16"/>
      <c r="B208" s="16"/>
    </row>
    <row r="209" spans="1:2" ht="14.25">
      <c r="A209" s="16"/>
      <c r="B209" s="16"/>
    </row>
    <row r="210" spans="1:2" ht="14.25">
      <c r="A210" s="16"/>
      <c r="B210" s="16"/>
    </row>
    <row r="211" spans="1:2" ht="14.25">
      <c r="A211" s="16"/>
      <c r="B211" s="16"/>
    </row>
    <row r="212" spans="1:2" ht="14.25">
      <c r="A212" s="16"/>
      <c r="B212" s="16"/>
    </row>
    <row r="213" spans="1:2" ht="14.25">
      <c r="A213" s="16"/>
      <c r="B213" s="16"/>
    </row>
    <row r="214" spans="1:2" ht="14.25">
      <c r="A214" s="16"/>
      <c r="B214" s="16"/>
    </row>
    <row r="215" spans="1:2" ht="14.25">
      <c r="A215" s="16"/>
      <c r="B215" s="16"/>
    </row>
    <row r="216" spans="1:2" ht="14.25">
      <c r="A216" s="16"/>
      <c r="B216" s="16"/>
    </row>
    <row r="217" spans="1:2" ht="14.25">
      <c r="A217" s="16"/>
      <c r="B217" s="16"/>
    </row>
    <row r="218" spans="1:2" ht="14.25">
      <c r="A218" s="16"/>
      <c r="B218" s="16"/>
    </row>
    <row r="219" spans="1:2" ht="14.25">
      <c r="A219" s="16"/>
      <c r="B219" s="16"/>
    </row>
    <row r="220" spans="1:2" ht="14.25">
      <c r="A220" s="16"/>
      <c r="B220" s="16"/>
    </row>
    <row r="221" spans="1:2" ht="14.25">
      <c r="A221" s="16"/>
      <c r="B221" s="16"/>
    </row>
    <row r="222" spans="1:2" ht="14.25">
      <c r="A222" s="16"/>
      <c r="B222" s="16"/>
    </row>
    <row r="223" spans="1:2" ht="14.25">
      <c r="A223" s="16"/>
      <c r="B223" s="16"/>
    </row>
    <row r="224" spans="1:2" ht="14.25">
      <c r="A224" s="14"/>
      <c r="B224" s="14"/>
    </row>
    <row r="225" spans="1:2" ht="14.25">
      <c r="A225" s="14"/>
      <c r="B225" s="14"/>
    </row>
    <row r="226" spans="1:2" ht="14.25">
      <c r="A226" s="16"/>
      <c r="B226" s="16"/>
    </row>
    <row r="268" spans="1:2" ht="14.25">
      <c r="A268" s="604"/>
      <c r="B268" s="604"/>
    </row>
    <row r="269" spans="1:2" ht="14.25">
      <c r="A269" s="604"/>
      <c r="B269" s="604"/>
    </row>
    <row r="270" spans="1:2" ht="14.25">
      <c r="A270" s="604"/>
      <c r="B270" s="604"/>
    </row>
    <row r="271" spans="1:2" ht="14.25">
      <c r="A271" s="14"/>
      <c r="B271" s="14"/>
    </row>
    <row r="272" spans="1:2" ht="14.25">
      <c r="A272" s="604"/>
      <c r="B272" s="604"/>
    </row>
    <row r="273" spans="1:2" ht="14.25">
      <c r="A273" s="604"/>
      <c r="B273" s="604"/>
    </row>
    <row r="274" spans="1:2" ht="14.25">
      <c r="A274" s="14"/>
      <c r="B274" s="14"/>
    </row>
    <row r="275" spans="1:2" ht="14.25">
      <c r="A275" s="14"/>
      <c r="B275" s="14"/>
    </row>
    <row r="276" spans="1:2" ht="14.25">
      <c r="A276" s="16"/>
      <c r="B276" s="16"/>
    </row>
    <row r="277" spans="1:2" ht="14.25">
      <c r="A277" s="16"/>
      <c r="B277" s="16"/>
    </row>
    <row r="278" spans="1:2" ht="14.25">
      <c r="A278" s="16"/>
      <c r="B278" s="16"/>
    </row>
    <row r="279" spans="1:2" ht="14.25">
      <c r="A279" s="16"/>
      <c r="B279" s="16"/>
    </row>
    <row r="280" spans="1:2" ht="14.25">
      <c r="A280" s="16"/>
      <c r="B280" s="16"/>
    </row>
    <row r="281" spans="1:2" ht="14.25">
      <c r="A281" s="16"/>
      <c r="B281" s="16"/>
    </row>
    <row r="282" spans="1:2" ht="14.25">
      <c r="A282" s="16"/>
      <c r="B282" s="16"/>
    </row>
    <row r="283" spans="1:2" ht="14.25">
      <c r="A283" s="16"/>
      <c r="B283" s="16"/>
    </row>
    <row r="284" spans="1:2" ht="14.25">
      <c r="A284" s="16"/>
      <c r="B284" s="16"/>
    </row>
    <row r="285" spans="1:2" ht="14.25">
      <c r="A285" s="16"/>
      <c r="B285" s="16"/>
    </row>
    <row r="286" spans="1:2" ht="14.25">
      <c r="A286" s="16"/>
      <c r="B286" s="16"/>
    </row>
    <row r="287" spans="1:2" ht="14.25">
      <c r="A287" s="16"/>
      <c r="B287" s="16"/>
    </row>
    <row r="288" spans="1:2" ht="14.25">
      <c r="A288" s="16"/>
      <c r="B288" s="16"/>
    </row>
    <row r="289" spans="1:2" ht="14.25">
      <c r="A289" s="16"/>
      <c r="B289" s="16"/>
    </row>
    <row r="290" spans="1:2" ht="14.25">
      <c r="A290" s="16"/>
      <c r="B290" s="16"/>
    </row>
    <row r="291" spans="1:2" ht="14.25">
      <c r="A291" s="16"/>
      <c r="B291" s="16"/>
    </row>
    <row r="292" spans="1:2" ht="14.25">
      <c r="A292" s="16"/>
      <c r="B292" s="16"/>
    </row>
    <row r="293" spans="1:2" ht="14.25">
      <c r="A293" s="14"/>
      <c r="B293" s="14"/>
    </row>
    <row r="294" spans="1:2" ht="14.25">
      <c r="A294" s="14"/>
      <c r="B294" s="14"/>
    </row>
    <row r="295" spans="1:2" ht="14.25">
      <c r="A295" s="16"/>
      <c r="B295" s="16"/>
    </row>
    <row r="296" spans="1:2" ht="14.25">
      <c r="A296" s="16"/>
      <c r="B296" s="16"/>
    </row>
    <row r="297" spans="1:2" ht="14.25">
      <c r="A297" s="16"/>
      <c r="B297" s="16"/>
    </row>
    <row r="298" spans="1:2" ht="14.25">
      <c r="A298" s="16"/>
      <c r="B298" s="16"/>
    </row>
    <row r="299" spans="1:2" ht="14.25">
      <c r="A299" s="16"/>
      <c r="B299" s="16"/>
    </row>
    <row r="300" spans="1:2" ht="14.25">
      <c r="A300" s="16"/>
      <c r="B300" s="16"/>
    </row>
    <row r="301" spans="1:2" ht="14.25">
      <c r="A301" s="16"/>
      <c r="B301" s="16"/>
    </row>
    <row r="302" spans="1:2" ht="14.25">
      <c r="A302" s="16"/>
      <c r="B302" s="16"/>
    </row>
    <row r="303" spans="1:2" ht="14.25">
      <c r="A303" s="16"/>
      <c r="B303" s="16"/>
    </row>
    <row r="304" spans="1:2" ht="14.25">
      <c r="A304" s="16"/>
      <c r="B304" s="16"/>
    </row>
    <row r="305" spans="1:2" ht="14.25">
      <c r="A305" s="16"/>
      <c r="B305" s="16"/>
    </row>
    <row r="306" spans="1:2" ht="14.25">
      <c r="A306" s="219"/>
      <c r="B306" s="219"/>
    </row>
    <row r="307" spans="1:2" ht="14.25">
      <c r="A307" s="14"/>
      <c r="B307" s="14"/>
    </row>
    <row r="308" spans="1:2" ht="14.25">
      <c r="A308" s="14"/>
      <c r="B308" s="14"/>
    </row>
  </sheetData>
  <sheetProtection/>
  <mergeCells count="34">
    <mergeCell ref="A50:B50"/>
    <mergeCell ref="A49:B49"/>
    <mergeCell ref="A199:B199"/>
    <mergeCell ref="A137:B137"/>
    <mergeCell ref="A63:B63"/>
    <mergeCell ref="A64:B64"/>
    <mergeCell ref="A132:B132"/>
    <mergeCell ref="A65:B65"/>
    <mergeCell ref="C46:D46"/>
    <mergeCell ref="A25:C25"/>
    <mergeCell ref="A22:C22"/>
    <mergeCell ref="A45:B45"/>
    <mergeCell ref="A47:B47"/>
    <mergeCell ref="A46:B46"/>
    <mergeCell ref="A200:B200"/>
    <mergeCell ref="A68:B68"/>
    <mergeCell ref="A133:B133"/>
    <mergeCell ref="A134:B134"/>
    <mergeCell ref="A136:B136"/>
    <mergeCell ref="A1:E1"/>
    <mergeCell ref="A4:E4"/>
    <mergeCell ref="A5:E5"/>
    <mergeCell ref="A2:E2"/>
    <mergeCell ref="A3:E3"/>
    <mergeCell ref="C50:D50"/>
    <mergeCell ref="A272:B272"/>
    <mergeCell ref="A273:B273"/>
    <mergeCell ref="A269:B269"/>
    <mergeCell ref="A268:B268"/>
    <mergeCell ref="A201:B201"/>
    <mergeCell ref="A203:B203"/>
    <mergeCell ref="A204:B204"/>
    <mergeCell ref="A270:B270"/>
    <mergeCell ref="A67:B67"/>
  </mergeCells>
  <printOptions/>
  <pageMargins left="0.92" right="0.66" top="0.84" bottom="0.27" header="0.34" footer="0.25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="160" zoomScaleNormal="160" zoomScalePageLayoutView="0" workbookViewId="0" topLeftCell="A1">
      <selection activeCell="C28" sqref="C28"/>
    </sheetView>
  </sheetViews>
  <sheetFormatPr defaultColWidth="9.140625" defaultRowHeight="12.75"/>
  <cols>
    <col min="1" max="1" width="5.421875" style="0" customWidth="1"/>
    <col min="2" max="2" width="6.8515625" style="0" customWidth="1"/>
    <col min="3" max="3" width="39.28125" style="0" customWidth="1"/>
    <col min="4" max="4" width="8.8515625" style="0" customWidth="1"/>
    <col min="5" max="6" width="16.57421875" style="0" customWidth="1"/>
  </cols>
  <sheetData>
    <row r="1" spans="1:6" ht="12.75">
      <c r="A1" s="615" t="s">
        <v>140</v>
      </c>
      <c r="B1" s="615"/>
      <c r="C1" s="615"/>
      <c r="D1" s="615"/>
      <c r="E1" s="615"/>
      <c r="F1" s="615"/>
    </row>
    <row r="2" spans="1:6" ht="12.75">
      <c r="A2" s="116" t="s">
        <v>138</v>
      </c>
      <c r="B2" s="116"/>
      <c r="C2" s="116"/>
      <c r="D2" s="116"/>
      <c r="E2" s="116"/>
      <c r="F2" s="116"/>
    </row>
    <row r="3" spans="1:6" ht="12.75">
      <c r="A3" s="11"/>
      <c r="B3" s="11"/>
      <c r="C3" s="11"/>
      <c r="D3" s="11"/>
      <c r="E3" s="11"/>
      <c r="F3" s="11"/>
    </row>
    <row r="4" spans="1:6" ht="15.75">
      <c r="A4" s="513" t="s">
        <v>86</v>
      </c>
      <c r="B4" s="513"/>
      <c r="C4" s="513"/>
      <c r="D4" s="513"/>
      <c r="E4" s="513"/>
      <c r="F4" s="513"/>
    </row>
    <row r="5" spans="1:6" ht="12.75">
      <c r="A5" s="590" t="s">
        <v>216</v>
      </c>
      <c r="B5" s="590"/>
      <c r="C5" s="590"/>
      <c r="D5" s="590"/>
      <c r="E5" s="590"/>
      <c r="F5" s="590"/>
    </row>
    <row r="6" spans="1:6" ht="12.75">
      <c r="A6" s="590" t="s">
        <v>229</v>
      </c>
      <c r="B6" s="590"/>
      <c r="C6" s="590"/>
      <c r="D6" s="590"/>
      <c r="E6" s="590"/>
      <c r="F6" s="590"/>
    </row>
    <row r="7" spans="1:6" ht="13.5" thickBot="1">
      <c r="A7" s="11"/>
      <c r="B7" s="11"/>
      <c r="C7" s="11"/>
      <c r="D7" s="11"/>
      <c r="E7" s="11"/>
      <c r="F7" s="11"/>
    </row>
    <row r="8" spans="1:6" ht="12.75">
      <c r="A8" s="616" t="s">
        <v>0</v>
      </c>
      <c r="B8" s="616"/>
      <c r="C8" s="618" t="s">
        <v>1</v>
      </c>
      <c r="D8" s="616" t="s">
        <v>14</v>
      </c>
      <c r="E8" s="622" t="s">
        <v>2</v>
      </c>
      <c r="F8" s="624" t="s">
        <v>3</v>
      </c>
    </row>
    <row r="9" spans="1:6" ht="13.5" thickBot="1">
      <c r="A9" s="617"/>
      <c r="B9" s="617"/>
      <c r="C9" s="619"/>
      <c r="D9" s="617"/>
      <c r="E9" s="623"/>
      <c r="F9" s="625"/>
    </row>
    <row r="10" spans="1:6" ht="12.75">
      <c r="A10" s="620"/>
      <c r="B10" s="621"/>
      <c r="C10" s="242" t="s">
        <v>198</v>
      </c>
      <c r="D10" s="242"/>
      <c r="E10" s="243"/>
      <c r="F10" s="243"/>
    </row>
    <row r="11" spans="1:6" ht="12.75">
      <c r="A11" s="608"/>
      <c r="B11" s="609"/>
      <c r="C11" s="244"/>
      <c r="D11" s="244"/>
      <c r="E11" s="245">
        <v>0</v>
      </c>
      <c r="F11" s="245"/>
    </row>
    <row r="12" spans="1:6" ht="12.75">
      <c r="A12" s="608"/>
      <c r="B12" s="609"/>
      <c r="C12" s="244"/>
      <c r="D12" s="244"/>
      <c r="E12" s="246"/>
      <c r="F12" s="246"/>
    </row>
    <row r="13" spans="1:6" ht="12.75">
      <c r="A13" s="608"/>
      <c r="B13" s="609"/>
      <c r="C13" s="244"/>
      <c r="D13" s="244"/>
      <c r="E13" s="245"/>
      <c r="F13" s="245"/>
    </row>
    <row r="14" spans="1:6" ht="12.75">
      <c r="A14" s="608"/>
      <c r="B14" s="609"/>
      <c r="C14" s="329"/>
      <c r="D14" s="244"/>
      <c r="E14" s="245"/>
      <c r="F14" s="245"/>
    </row>
    <row r="15" spans="1:6" ht="12.75">
      <c r="A15" s="608"/>
      <c r="B15" s="609"/>
      <c r="C15" s="165"/>
      <c r="D15" s="165"/>
      <c r="E15" s="166"/>
      <c r="F15" s="166"/>
    </row>
    <row r="16" spans="1:6" ht="12.75">
      <c r="A16" s="608"/>
      <c r="B16" s="609"/>
      <c r="C16" s="165"/>
      <c r="D16" s="165"/>
      <c r="E16" s="166"/>
      <c r="F16" s="166"/>
    </row>
    <row r="17" spans="1:6" ht="12.75">
      <c r="A17" s="608"/>
      <c r="B17" s="609"/>
      <c r="C17" s="167"/>
      <c r="D17" s="167"/>
      <c r="E17" s="168"/>
      <c r="F17" s="168"/>
    </row>
    <row r="18" spans="1:6" ht="12.75">
      <c r="A18" s="610"/>
      <c r="B18" s="611"/>
      <c r="C18" s="354"/>
      <c r="D18" s="354"/>
      <c r="E18" s="355"/>
      <c r="F18" s="355"/>
    </row>
    <row r="19" spans="1:6" ht="13.5" thickBot="1">
      <c r="A19" s="612"/>
      <c r="B19" s="613"/>
      <c r="C19" s="350" t="s">
        <v>4</v>
      </c>
      <c r="D19" s="351"/>
      <c r="E19" s="352"/>
      <c r="F19" s="353">
        <f>F10</f>
        <v>0</v>
      </c>
    </row>
    <row r="20" spans="1:6" ht="12.75">
      <c r="A20" s="59"/>
      <c r="B20" s="59"/>
      <c r="C20" s="13"/>
      <c r="D20" s="13"/>
      <c r="E20" s="28"/>
      <c r="F20" s="28"/>
    </row>
    <row r="21" spans="1:6" ht="12.75">
      <c r="A21" s="59"/>
      <c r="B21" s="59"/>
      <c r="C21" s="13"/>
      <c r="D21" s="13"/>
      <c r="E21" s="28"/>
      <c r="F21" s="28"/>
    </row>
    <row r="22" spans="1:6" ht="12.75">
      <c r="A22" s="59"/>
      <c r="B22" s="59"/>
      <c r="C22" s="13"/>
      <c r="D22" s="13"/>
      <c r="E22" s="28"/>
      <c r="F22" s="28"/>
    </row>
    <row r="23" spans="1:6" ht="12.75">
      <c r="A23" s="59"/>
      <c r="B23" s="59"/>
      <c r="C23" s="13"/>
      <c r="D23" s="13"/>
      <c r="E23" s="28"/>
      <c r="F23" s="28"/>
    </row>
    <row r="24" spans="1:6" ht="12.75">
      <c r="A24" s="59"/>
      <c r="B24" s="59"/>
      <c r="C24" s="13"/>
      <c r="D24" s="13"/>
      <c r="E24" s="28"/>
      <c r="F24" s="28"/>
    </row>
    <row r="25" spans="1:6" ht="12.75">
      <c r="A25" s="59"/>
      <c r="B25" s="59"/>
      <c r="C25" s="13"/>
      <c r="D25" s="13"/>
      <c r="E25" s="28"/>
      <c r="F25" s="28"/>
    </row>
    <row r="26" spans="1:6" ht="12.75">
      <c r="A26" s="11"/>
      <c r="B26" s="11"/>
      <c r="C26" s="11"/>
      <c r="D26" s="614" t="s">
        <v>220</v>
      </c>
      <c r="E26" s="614"/>
      <c r="F26" s="614"/>
    </row>
    <row r="27" spans="1:6" ht="12.75">
      <c r="A27" s="1" t="s">
        <v>147</v>
      </c>
      <c r="B27" s="1"/>
      <c r="C27" s="1"/>
      <c r="D27" s="580" t="s">
        <v>148</v>
      </c>
      <c r="E27" s="580"/>
      <c r="F27" s="580"/>
    </row>
    <row r="28" spans="1:6" ht="12.75">
      <c r="A28" s="1"/>
      <c r="B28" s="1"/>
      <c r="C28" s="1"/>
      <c r="D28" s="256"/>
      <c r="E28" s="256"/>
      <c r="F28" s="256"/>
    </row>
    <row r="29" spans="1:6" ht="12.75">
      <c r="A29" s="256" t="s">
        <v>149</v>
      </c>
      <c r="B29" s="1"/>
      <c r="C29" s="1"/>
      <c r="D29" s="1"/>
      <c r="E29" s="1"/>
      <c r="F29" s="1"/>
    </row>
    <row r="30" spans="4:6" ht="12.75">
      <c r="D30" s="257" t="s">
        <v>150</v>
      </c>
      <c r="F30" s="257" t="s">
        <v>151</v>
      </c>
    </row>
    <row r="31" spans="4:6" ht="12.75">
      <c r="D31" s="257"/>
      <c r="F31" s="257"/>
    </row>
    <row r="32" spans="4:6" ht="12.75">
      <c r="D32" s="257"/>
      <c r="F32" s="257"/>
    </row>
    <row r="33" spans="4:6" ht="12.75">
      <c r="D33" s="258"/>
      <c r="F33" s="258"/>
    </row>
    <row r="34" spans="1:6" ht="12.75">
      <c r="A34" s="87" t="s">
        <v>156</v>
      </c>
      <c r="D34" s="258"/>
      <c r="F34" s="258"/>
    </row>
    <row r="35" spans="4:6" ht="12.75">
      <c r="D35" s="257" t="s">
        <v>153</v>
      </c>
      <c r="F35" s="257" t="s">
        <v>155</v>
      </c>
    </row>
  </sheetData>
  <sheetProtection/>
  <mergeCells count="21">
    <mergeCell ref="A10:B10"/>
    <mergeCell ref="A15:B15"/>
    <mergeCell ref="E8:E9"/>
    <mergeCell ref="A14:B14"/>
    <mergeCell ref="F8:F9"/>
    <mergeCell ref="A13:B13"/>
    <mergeCell ref="A1:F1"/>
    <mergeCell ref="A4:F4"/>
    <mergeCell ref="A8:B9"/>
    <mergeCell ref="C8:C9"/>
    <mergeCell ref="D8:D9"/>
    <mergeCell ref="A6:F6"/>
    <mergeCell ref="A5:F5"/>
    <mergeCell ref="D27:F27"/>
    <mergeCell ref="A16:B16"/>
    <mergeCell ref="A17:B17"/>
    <mergeCell ref="A18:B18"/>
    <mergeCell ref="A11:B11"/>
    <mergeCell ref="A19:B19"/>
    <mergeCell ref="D26:F26"/>
    <mergeCell ref="A12:B12"/>
  </mergeCells>
  <printOptions/>
  <pageMargins left="0.76" right="0.3" top="0.67" bottom="1.43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 YULIANTI</dc:creator>
  <cp:keywords/>
  <dc:description/>
  <cp:lastModifiedBy>Lenovo</cp:lastModifiedBy>
  <cp:lastPrinted>2017-08-12T02:14:06Z</cp:lastPrinted>
  <dcterms:created xsi:type="dcterms:W3CDTF">2007-08-03T11:49:44Z</dcterms:created>
  <dcterms:modified xsi:type="dcterms:W3CDTF">2017-10-03T16:53:41Z</dcterms:modified>
  <cp:category/>
  <cp:version/>
  <cp:contentType/>
  <cp:contentStatus/>
</cp:coreProperties>
</file>